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873" activeTab="0"/>
  </bookViews>
  <sheets>
    <sheet name="Zgłoszenie do recertyfikacji" sheetId="1" r:id="rId1"/>
    <sheet name="Curriculum Vitae" sheetId="2" r:id="rId2"/>
    <sheet name="Arkusz samooceny" sheetId="3" r:id="rId3"/>
    <sheet name="Referencje" sheetId="4" r:id="rId4"/>
    <sheet name="Instrukcja" sheetId="5" r:id="rId5"/>
    <sheet name="Rejestr Aktywności - kandydat" sheetId="6" r:id="rId6"/>
    <sheet name="Tabela info JAP" sheetId="7" r:id="rId7"/>
    <sheet name="Taksonomia" sheetId="8" state="hidden" r:id="rId8"/>
    <sheet name="Tabela JAP-D (2)" sheetId="9" state="hidden" r:id="rId9"/>
  </sheets>
  <externalReferences>
    <externalReference r:id="rId12"/>
    <externalReference r:id="rId13"/>
    <externalReference r:id="rId14"/>
  </externalReferences>
  <definedNames>
    <definedName name="_xlfn.IFERROR" hidden="1">#NAME?</definedName>
    <definedName name="Aktywności" localSheetId="8">'Tabela JAP-D (2)'!$B$2:$B$45</definedName>
    <definedName name="Aktywności">'Tabela info JAP'!$B$2:$B$63</definedName>
    <definedName name="Aktywność" localSheetId="8">'Tabela JAP-D (2)'!$B$2:$B$45</definedName>
    <definedName name="Aktywność">'Tabela info JAP'!$B$2:$B$63</definedName>
    <definedName name="JAP">'Tabela JAP-D (2)'!$A$2:$B$45</definedName>
    <definedName name="ListaAktywności" localSheetId="2">'[2]Tabela JAP-D (2)'!$B$2:$B$45</definedName>
    <definedName name="ListaAktywności" localSheetId="4">'[1]Tabela JAP-D (2)'!$B$2:$B$45</definedName>
    <definedName name="ListaAktywności" localSheetId="8">'Tabela JAP-D (2)'!$B$2:$B$45</definedName>
    <definedName name="ListaAktywności" localSheetId="0">'[3]Tabela JAP-D (2)'!$B$2:$B$45</definedName>
    <definedName name="ListaAktywności">'Tabela JAP-D (2)'!$B$2:$B$45</definedName>
    <definedName name="_xlnm.Print_Area" localSheetId="1">'Curriculum Vitae'!$A$1:$J$91</definedName>
    <definedName name="_xlnm.Print_Area" localSheetId="4">'Instrukcja'!$A$1:$T$57</definedName>
    <definedName name="_xlnm.Print_Area" localSheetId="3">'Referencje'!$A$1:$M$12</definedName>
    <definedName name="_xlnm.Print_Area" localSheetId="6">'Tabela info JAP'!$A$1:$K$75</definedName>
    <definedName name="_xlnm.Print_Area" localSheetId="8">'Tabela JAP-D (2)'!$A$1:$I$45</definedName>
    <definedName name="_xlnm.Print_Area" localSheetId="0">'Zgłoszenie do recertyfikacji'!$B$1:$K$120</definedName>
    <definedName name="Z_715B3399_1357_4B00_B355_5EC8BD3B39F9_.wvu.PrintArea" localSheetId="4" hidden="1">'Instrukcja'!$A$1:$P$21</definedName>
  </definedNames>
  <calcPr fullCalcOnLoad="1"/>
</workbook>
</file>

<file path=xl/comments2.xml><?xml version="1.0" encoding="utf-8"?>
<comments xmlns="http://schemas.openxmlformats.org/spreadsheetml/2006/main">
  <authors>
    <author/>
  </authors>
  <commentList>
    <comment ref="B23" authorId="0">
      <text>
        <r>
          <rPr>
            <sz val="11"/>
            <color indexed="8"/>
            <rFont val="Calibri"/>
            <family val="2"/>
          </rPr>
          <t>Inga Klaus:
Uwaga: jeśli brakuje wierszy na wcześniej zajmowane stanowiska, to proszę skopiować blok II.1 i wstawić poniżej III.3 tyle dodatkowych bloków ile wymagają informacje, którymi chce się z nami kandydat podzielić.</t>
        </r>
      </text>
    </comment>
  </commentList>
</comments>
</file>

<file path=xl/comments6.xml><?xml version="1.0" encoding="utf-8"?>
<comments xmlns="http://schemas.openxmlformats.org/spreadsheetml/2006/main">
  <authors>
    <author>Ewa Zawadzka</author>
  </authors>
  <commentList>
    <comment ref="A7" authorId="0">
      <text>
        <r>
          <rPr>
            <sz val="9"/>
            <rFont val="Tahoma"/>
            <family val="2"/>
          </rPr>
          <t xml:space="preserve">Kolumna „Kategoria aktywności” zostanie automatycznie wypełniona po uzupełnieniu Kolumny "Opis aktywności." </t>
        </r>
      </text>
    </comment>
    <comment ref="B7" authorId="0">
      <text>
        <r>
          <rPr>
            <sz val="9"/>
            <rFont val="Tahoma"/>
            <family val="2"/>
          </rPr>
          <t>Data w formacie 
rrrr-mm-dd</t>
        </r>
      </text>
    </comment>
    <comment ref="C7" authorId="0">
      <text>
        <r>
          <rPr>
            <sz val="9"/>
            <rFont val="Tahoma"/>
            <family val="2"/>
          </rPr>
          <t>Data w formacie 
rrrr-mm-dd</t>
        </r>
      </text>
    </comment>
    <comment ref="D7" authorId="0">
      <text>
        <r>
          <rPr>
            <sz val="9"/>
            <rFont val="Tahoma"/>
            <family val="2"/>
          </rPr>
          <t xml:space="preserve">Proszę wybrać aktywność z listy rozwijanej w każdym wierszu. Proszę nie kopiować aktywności  z Tabeli JAP ani nie wpisywać ręcznie.
</t>
        </r>
      </text>
    </comment>
  </commentList>
</comments>
</file>

<file path=xl/comments7.xml><?xml version="1.0" encoding="utf-8"?>
<comments xmlns="http://schemas.openxmlformats.org/spreadsheetml/2006/main">
  <authors>
    <author>BD</author>
  </authors>
  <commentList>
    <comment ref="D9" authorId="0">
      <text>
        <r>
          <rPr>
            <b/>
            <sz val="9"/>
            <rFont val="Tahoma"/>
            <family val="2"/>
          </rPr>
          <t>BD:</t>
        </r>
        <r>
          <rPr>
            <sz val="9"/>
            <rFont val="Tahoma"/>
            <family val="2"/>
          </rPr>
          <t xml:space="preserve">
przeliczać wg godz
</t>
        </r>
      </text>
    </comment>
    <comment ref="D26" authorId="0">
      <text>
        <r>
          <rPr>
            <sz val="9"/>
            <rFont val="Tahoma"/>
            <family val="2"/>
          </rPr>
          <t xml:space="preserve">Proszę podać wprost JAP / godz (merytoryczna)
</t>
        </r>
      </text>
    </comment>
    <comment ref="B39" authorId="0">
      <text>
        <r>
          <rPr>
            <sz val="9"/>
            <rFont val="Tahoma"/>
            <family val="2"/>
          </rPr>
          <t>Uwaga! W przypadku wielu autorów publikacji proszę podać % wkład pracy proporcjonalny do liczby autorów</t>
        </r>
      </text>
    </comment>
  </commentList>
</comments>
</file>

<file path=xl/sharedStrings.xml><?xml version="1.0" encoding="utf-8"?>
<sst xmlns="http://schemas.openxmlformats.org/spreadsheetml/2006/main" count="500" uniqueCount="309">
  <si>
    <t>Działalność uprawniająca do uznania aktywności projektowej</t>
  </si>
  <si>
    <t>JAP</t>
  </si>
  <si>
    <t>Praca zawodowa w zakresie zarządzania projektami</t>
  </si>
  <si>
    <t>JAP / godz</t>
  </si>
  <si>
    <t>Rozwój kompetencji indywidualnych – kształcenie ustawiczne</t>
  </si>
  <si>
    <t>Międzynarodowe certyfikaty z zakresu zarządzania projektami, programem lub portfelem projektów</t>
  </si>
  <si>
    <t>Udział w konferencjach i seminariach z zakresu zarządzania projektami, programem lub portfelem projektów</t>
  </si>
  <si>
    <t xml:space="preserve">Konferencje międzynarodowe </t>
  </si>
  <si>
    <t>Konferencje krajowe</t>
  </si>
  <si>
    <t>Seminaria, Warsztaty</t>
  </si>
  <si>
    <t>Samorozwój w dziedzinie zarządzania projektami</t>
  </si>
  <si>
    <t>Książka</t>
  </si>
  <si>
    <t>Artykuł opublikowany w czasopiśmie fachowym lub popularno-naukowym</t>
  </si>
  <si>
    <t>Referat opublikowany w materiałach konferencyjnych</t>
  </si>
  <si>
    <t>Prezentacje z zakresu zarządzania projektami, programem lub portfelem projektów</t>
  </si>
  <si>
    <t>Referat na konferencji międzynarodowej</t>
  </si>
  <si>
    <t>Referat na konferencji krajowej</t>
  </si>
  <si>
    <t>Referat na seminarium</t>
  </si>
  <si>
    <t>Prezentacja wewnętrzna w firmie</t>
  </si>
  <si>
    <t>Udział w panelu dyskusyjnym na konferencji lub seminarium</t>
  </si>
  <si>
    <t>Opracowanie programów i materiałów szkoleniowych kursów z zakresu zarządzania projektami realizowanych na uczelniach wyższych</t>
  </si>
  <si>
    <t>Opracowanie programów i materiałów szkoleniowych szkoleń z zakresu zarządzania projektami realizowanych przez firmy szkoleniowe</t>
  </si>
  <si>
    <t>Działalność organizacyjna w zakresie zarządzania projektami na rzecz IPMA i innych organizacji non-profit</t>
  </si>
  <si>
    <t>Publikacje z zakresu z zakresu zarządzania projektami, programem lub portfelem projektów  - autor *</t>
  </si>
  <si>
    <t>Min</t>
  </si>
  <si>
    <t>Max</t>
  </si>
  <si>
    <t>IPMA-D</t>
  </si>
  <si>
    <t>%</t>
  </si>
  <si>
    <t>Artykuł opublikowany  na profesjonalnym portalu www o tematyce zarządzania projektami</t>
  </si>
  <si>
    <t>JAP / Certyfikat</t>
  </si>
  <si>
    <t>Praca indywidualna z couchem lub mentorem</t>
  </si>
  <si>
    <t>I.1</t>
  </si>
  <si>
    <t>I.2</t>
  </si>
  <si>
    <t>I.3</t>
  </si>
  <si>
    <t>I.4</t>
  </si>
  <si>
    <t>I.5</t>
  </si>
  <si>
    <t>II.1</t>
  </si>
  <si>
    <t>II.1.1</t>
  </si>
  <si>
    <t>II.1.2</t>
  </si>
  <si>
    <t>II.2</t>
  </si>
  <si>
    <t>II.2.1</t>
  </si>
  <si>
    <t>II.2.2</t>
  </si>
  <si>
    <t>II.3</t>
  </si>
  <si>
    <t>II.3.1</t>
  </si>
  <si>
    <t>II.3.2</t>
  </si>
  <si>
    <t>II.3.3</t>
  </si>
  <si>
    <t>II.4</t>
  </si>
  <si>
    <t>II.5</t>
  </si>
  <si>
    <t>II.5.1</t>
  </si>
  <si>
    <t>II.5.2</t>
  </si>
  <si>
    <t>I.</t>
  </si>
  <si>
    <t>II.</t>
  </si>
  <si>
    <t>III.</t>
  </si>
  <si>
    <t>IV.</t>
  </si>
  <si>
    <t>IV.1</t>
  </si>
  <si>
    <t>IV.2</t>
  </si>
  <si>
    <t>IV.3</t>
  </si>
  <si>
    <t>IV.4</t>
  </si>
  <si>
    <t>III.1</t>
  </si>
  <si>
    <t>III.2</t>
  </si>
  <si>
    <t>III.3</t>
  </si>
  <si>
    <t>III.4</t>
  </si>
  <si>
    <t>III.1.1</t>
  </si>
  <si>
    <t>III.1.2</t>
  </si>
  <si>
    <t>III.1.3</t>
  </si>
  <si>
    <t>III.1.4</t>
  </si>
  <si>
    <t>Wkład w rozwój wiedzy z zakresu zarządzania projektami</t>
  </si>
  <si>
    <t>Działalność organizacyjna non-profit w zakresie zarządzania projektami</t>
  </si>
  <si>
    <t>Studia podyplomowe</t>
  </si>
  <si>
    <t>II.1.1.1</t>
  </si>
  <si>
    <t>II.1.1.2</t>
  </si>
  <si>
    <t>II.1.2.1</t>
  </si>
  <si>
    <t>II.1.2.2</t>
  </si>
  <si>
    <t>II.1.2.3</t>
  </si>
  <si>
    <t>II.1.2.4</t>
  </si>
  <si>
    <t>Edukacja</t>
  </si>
  <si>
    <t>Prowadzenie projektów lub uczestnictwo w projektach społecznościowych, doradztwo, couching, mentoring w zakresie zarządzania projektami – aktywność na zasadach wolontariatu na rzecz społeczności i organizacji non-profit.</t>
  </si>
  <si>
    <t>RAZEM</t>
  </si>
  <si>
    <t>Poster na konferencji międzynarodowej</t>
  </si>
  <si>
    <t>Poster na konferencji krajowej</t>
  </si>
  <si>
    <t>II.4.1</t>
  </si>
  <si>
    <t>II.4.1.1</t>
  </si>
  <si>
    <t>II.4.1.2</t>
  </si>
  <si>
    <t>II.4.2</t>
  </si>
  <si>
    <t>II.4.2.1</t>
  </si>
  <si>
    <t>II.4.2.2</t>
  </si>
  <si>
    <t>II.4.3</t>
  </si>
  <si>
    <t>II.4.3.1</t>
  </si>
  <si>
    <t>II.4.3.2</t>
  </si>
  <si>
    <t>Studia I i II stopnia na uczelniach wyższych</t>
  </si>
  <si>
    <t>Praca zawodowa w zakresie zarządzania projektami w roli:</t>
  </si>
  <si>
    <t>Moderowanie dyskusji  na profesjonalnych serwisach społecznościowych</t>
  </si>
  <si>
    <t>D Min</t>
  </si>
  <si>
    <t>D Max</t>
  </si>
  <si>
    <t>Decyzja</t>
  </si>
  <si>
    <t>Uwagi</t>
  </si>
  <si>
    <t>Raport [godz]</t>
  </si>
  <si>
    <t>Wynik [JAP]</t>
  </si>
  <si>
    <t>Uznano [JAP]</t>
  </si>
  <si>
    <t>Termin rozpoczęcia</t>
  </si>
  <si>
    <t>Termin zakończenia</t>
  </si>
  <si>
    <t>Podpis</t>
  </si>
  <si>
    <t>Data</t>
  </si>
  <si>
    <t>Imię i nazwisko kandydata</t>
  </si>
  <si>
    <t>Strona 1/1</t>
  </si>
  <si>
    <t>Tabela Jednostek Aktywności Projektowej (JAP)</t>
  </si>
  <si>
    <t>Wyd: I</t>
  </si>
  <si>
    <r>
      <t>Szkolenia z zakresu zarządzania projektami, programem lub portfelem projektów</t>
    </r>
    <r>
      <rPr>
        <sz val="10"/>
        <color indexed="8"/>
        <rFont val="Arial"/>
        <family val="2"/>
      </rPr>
      <t>.</t>
    </r>
  </si>
  <si>
    <r>
      <t>Praca własna</t>
    </r>
    <r>
      <rPr>
        <b/>
        <sz val="10"/>
        <color indexed="8"/>
        <rFont val="Arial"/>
        <family val="2"/>
      </rPr>
      <t xml:space="preserve">  – </t>
    </r>
    <r>
      <rPr>
        <sz val="10"/>
        <color indexed="8"/>
        <rFont val="Arial"/>
        <family val="2"/>
      </rPr>
      <t>studia literaturowe, multimedialne materiały szkoleniowe, podcasting, udział w profesjonalnych forach dyskusyjnych</t>
    </r>
  </si>
  <si>
    <t>Podpis kandydata</t>
  </si>
  <si>
    <t>Wymiar aktywności (godz)</t>
  </si>
  <si>
    <t>III.2.1.</t>
  </si>
  <si>
    <t>III.2.2.</t>
  </si>
  <si>
    <t>III.2.3.</t>
  </si>
  <si>
    <t>III.2.4.</t>
  </si>
  <si>
    <t>III.2.5.</t>
  </si>
  <si>
    <t>III.2.6.</t>
  </si>
  <si>
    <t>III.2.7.</t>
  </si>
  <si>
    <t>III.3.1.</t>
  </si>
  <si>
    <t>III.3.2.</t>
  </si>
  <si>
    <t>III.4.1</t>
  </si>
  <si>
    <t>III.4.2.</t>
  </si>
  <si>
    <t>Recertyfikacja IPMA-D</t>
  </si>
  <si>
    <t>Instrukcja wypełniania Rejestru Aktywności Projektowej</t>
  </si>
  <si>
    <t>Niniejszy skoroszyt zawiera 4 arkusze:</t>
  </si>
  <si>
    <t xml:space="preserve">O rozwoju decyduje głównie kształcenie ustawiczne: szkolenia, treningi, konferencje, seminaria, wkład własny w rozwój wiedzy.      </t>
  </si>
  <si>
    <t>Podstawą do uznania profesjonalnego rozwoju są wyłącznie aktywności raportowane zdalnie przez kandydata.</t>
  </si>
  <si>
    <t>W przypadku nadwyżki jednostek, na kolejny 5-letni cykl przechodzi nadwyżka w wysokości co najwyżej 20% wymaganego poziomu.</t>
  </si>
  <si>
    <t>JAP nieautoryzowanej aktywności = 0,5 JAP autoryzowanej aktywności</t>
  </si>
  <si>
    <t>Instrukcja wypełniania Rejestru aktywności:</t>
  </si>
  <si>
    <t xml:space="preserve">System pozwala w sposób łatwy, szybki i przejrzysty ocenić aktywność posiadacza certyfikatu w zakresie profesjonalnego rozwoju.    </t>
  </si>
  <si>
    <t xml:space="preserve">Arkusz „Tabela JAP” będzie informował kandydata o ocenie jego aktywności na podstawie aktualnego stanu wpisów do Rejestru. Wykaz aktywności sporządzany jest za cały poprzedni okres 5 lat.     </t>
  </si>
  <si>
    <t xml:space="preserve">        i pokazuje ocenę aktywności w trakcie wypełniania Rejestru.</t>
  </si>
  <si>
    <r>
      <t>·</t>
    </r>
    <r>
      <rPr>
        <sz val="7"/>
        <rFont val="Calibri"/>
        <family val="2"/>
      </rPr>
      <t xml:space="preserve">        </t>
    </r>
    <r>
      <rPr>
        <sz val="11"/>
        <rFont val="Calibri"/>
        <family val="2"/>
      </rPr>
      <t>Taksonomia (funkcja informacyjna)</t>
    </r>
  </si>
  <si>
    <r>
      <t>·</t>
    </r>
    <r>
      <rPr>
        <b/>
        <sz val="7"/>
        <color indexed="10"/>
        <rFont val="Calibri"/>
        <family val="2"/>
      </rPr>
      <t xml:space="preserve">        </t>
    </r>
    <r>
      <rPr>
        <b/>
        <sz val="11"/>
        <color indexed="10"/>
        <rFont val="Calibri"/>
        <family val="2"/>
      </rPr>
      <t xml:space="preserve">Rejestr aktywności JAP (Jednostki Aktywności Projektowej) – wypełnia kandydat do recertyfikacji </t>
    </r>
  </si>
  <si>
    <r>
      <t>Rejestr Aktywności Projektowej</t>
    </r>
    <r>
      <rPr>
        <sz val="11"/>
        <rFont val="Calibri"/>
        <family val="2"/>
      </rPr>
      <t xml:space="preserve"> to formularz opracowany na potrzeby procesu recertyfikacji IPMA na wszystkich 4 poziomach (A,B,C,D).  </t>
    </r>
  </si>
  <si>
    <r>
      <t xml:space="preserve">Zaleca się, aby przez cały okres </t>
    </r>
    <r>
      <rPr>
        <b/>
        <sz val="11"/>
        <rFont val="Calibri"/>
        <family val="2"/>
      </rPr>
      <t>5 lat</t>
    </r>
    <r>
      <rPr>
        <sz val="11"/>
        <rFont val="Calibri"/>
        <family val="2"/>
      </rPr>
      <t xml:space="preserve"> od daty przyznania certyfikatu lub ostatniego re-certyfikatu osoba certyfikowana sukcesywnie wypełniała swój Rejestr aktywności (patrz: arkusz „Rejestr aktywności”). </t>
    </r>
  </si>
  <si>
    <r>
      <t>Kandydat wypełnia wyłącznie arkusz „</t>
    </r>
    <r>
      <rPr>
        <b/>
        <sz val="11"/>
        <rFont val="Calibri"/>
        <family val="2"/>
      </rPr>
      <t>Rejestr Aktywności</t>
    </r>
    <r>
      <rPr>
        <sz val="11"/>
        <rFont val="Calibri"/>
        <family val="2"/>
      </rPr>
      <t>”.</t>
    </r>
  </si>
  <si>
    <t xml:space="preserve">b.    Kolumna „Kategoria aktywności” zostanie automatycznie wypełniona po wybraniu opisu aktywności. </t>
  </si>
  <si>
    <t>c.    W kolumnach „Termin rozpoczęcia” wstawić datę rozpoczęcia danej aktywności (np. szkolenia), a w „Terminie zakończenia” – datę jej zakończenia. Data powinna być w formacie RRRR-MM-DD.</t>
  </si>
  <si>
    <r>
      <t>·</t>
    </r>
    <r>
      <rPr>
        <sz val="7"/>
        <rFont val="Calibri"/>
        <family val="2"/>
      </rPr>
      <t xml:space="preserve">         </t>
    </r>
    <r>
      <rPr>
        <sz val="11"/>
        <rFont val="Calibri"/>
        <family val="2"/>
      </rPr>
      <t>Instrukcja (funkcja informacyjna)</t>
    </r>
  </si>
  <si>
    <t>Taksonomia określa limity danej aktywności na danym poziomie certyfikacji. Wartości "Min." określają minimalną liczbę JAP'ów z danego obszaru, których zdobycie warunkuje pozytywną decyzję o przedłużeniu wazności certyfikatu.</t>
  </si>
  <si>
    <r>
      <t xml:space="preserve">Zakres wszystkich aktywności jest wyrażany </t>
    </r>
    <r>
      <rPr>
        <b/>
        <sz val="11"/>
        <rFont val="Calibri"/>
        <family val="2"/>
      </rPr>
      <t>w godzinach</t>
    </r>
    <r>
      <rPr>
        <sz val="11"/>
        <rFont val="Calibri"/>
        <family val="2"/>
      </rPr>
      <t xml:space="preserve"> (wyjątek stanowią </t>
    </r>
    <r>
      <rPr>
        <b/>
        <sz val="11"/>
        <rFont val="Calibri"/>
        <family val="2"/>
      </rPr>
      <t>uzyskane certyfikaty</t>
    </r>
    <r>
      <rPr>
        <sz val="11"/>
        <rFont val="Calibri"/>
        <family val="2"/>
      </rPr>
      <t xml:space="preserve">).      </t>
    </r>
  </si>
  <si>
    <t xml:space="preserve">Punkty JAP za godzinę danej aktywności są takie same dla wszystkich poziomów certyfikacji IPMA-4-L-C.  </t>
  </si>
  <si>
    <r>
      <t>2.</t>
    </r>
    <r>
      <rPr>
        <sz val="11"/>
        <rFont val="Calibri"/>
        <family val="2"/>
      </rPr>
      <t>      W Arkuszu "</t>
    </r>
    <r>
      <rPr>
        <b/>
        <sz val="11"/>
        <rFont val="Calibri"/>
        <family val="2"/>
      </rPr>
      <t>Rejestr Aktywności</t>
    </r>
    <r>
      <rPr>
        <sz val="11"/>
        <rFont val="Calibri"/>
        <family val="2"/>
      </rPr>
      <t xml:space="preserve">" należy </t>
    </r>
    <r>
      <rPr>
        <b/>
        <sz val="11"/>
        <rFont val="Calibri"/>
        <family val="2"/>
      </rPr>
      <t xml:space="preserve">dokładnie wypełnić tabelę </t>
    </r>
    <r>
      <rPr>
        <sz val="11"/>
        <rFont val="Calibri"/>
        <family val="2"/>
      </rPr>
      <t>wg poniższych wskazówek:</t>
    </r>
  </si>
  <si>
    <t xml:space="preserve">                W/w dokumenty (skany, kserokopie poświadczone przez kandydata za zgodność) będą stanowiły załączniki do zestawu dokumentów aplikacyjnych do recertyfikacji.</t>
  </si>
  <si>
    <r>
      <t>d.</t>
    </r>
    <r>
      <rPr>
        <sz val="11"/>
        <rFont val="Calibri"/>
        <family val="2"/>
      </rPr>
      <t>    W kolumnie „Wykaz aktywności [godz]” wpisać liczbę godzin poświęconych na daną aktywność.</t>
    </r>
  </si>
  <si>
    <r>
      <t>f.</t>
    </r>
    <r>
      <rPr>
        <sz val="11"/>
        <rFont val="Calibri"/>
        <family val="2"/>
      </rPr>
      <t>     Po wypełnieniu tabeli, dane zostaną automatycznie przeniesione do arkusza Tabela JAP-D, gdzie system wyliczy JAP raportowane i uznane na każdym poziomie aktywności i poda końcowy wynik (OK / NO).</t>
    </r>
  </si>
  <si>
    <r>
      <t>·</t>
    </r>
    <r>
      <rPr>
        <sz val="7"/>
        <rFont val="Calibri"/>
        <family val="2"/>
      </rPr>
      <t xml:space="preserve">        </t>
    </r>
    <r>
      <rPr>
        <sz val="11"/>
        <rFont val="Calibri"/>
        <family val="2"/>
      </rPr>
      <t>Tabela info JAP-D (funkcja informacyjna)</t>
    </r>
  </si>
  <si>
    <r>
      <t>Praca zawodowa: Członek Komitetów Sterujących Projektów, Programów, Portfeli. Pracownik</t>
    </r>
    <r>
      <rPr>
        <sz val="10"/>
        <color indexed="8"/>
        <rFont val="Arial"/>
        <family val="2"/>
      </rPr>
      <t xml:space="preserve"> Biura Zarządzania Projektami (PMO)</t>
    </r>
  </si>
  <si>
    <t>Praca zawodowa: Menedżer programu / portfela. Dyrektor ds. Projektów</t>
  </si>
  <si>
    <t>Praca zawodowa: Kierownik projektu</t>
  </si>
  <si>
    <t>Praca zawodowa: Lider zespołu projektu</t>
  </si>
  <si>
    <t>Praca zawodowa: Członek zespołu zarządzania projektem (np. ds. harmonogramu, ryzyka, komunikacji,…)</t>
  </si>
  <si>
    <t>Studia I i II stopnia: Kursy z zakresu zarządzania projektami - autoryzowane przez IPMA</t>
  </si>
  <si>
    <t>Studia I i II stopnia: Kursy z zakresu zarządzania projektami - nieautoryzowane przez IPMA</t>
  </si>
  <si>
    <t>Studia podyplomowe: Zarządzanie projektami, programem lub portfelem projektów - autoryzowane przez IPMA</t>
  </si>
  <si>
    <t>Studia podyplomowe: Zarządzanie projektami, programem lub portfelem projektów - nieautoryzowane przez IPMA</t>
  </si>
  <si>
    <t>Studia podyplomowe: Zarządzanie organizacją (MBA)</t>
  </si>
  <si>
    <t>Studia podyplomowe: Kompetencje kontekstowe (np. Finanse, Prawo, Logistyka, Systemy IT,...)</t>
  </si>
  <si>
    <t>Szkolenia z zakresu zarządzania projektami, programem lub portfelem projektów - autoryzowane przez IPMA</t>
  </si>
  <si>
    <t>Szkolenia z zakresu zarządzania projektami, programem lub portfelem projektów - nieautoryzowane przez IPMA</t>
  </si>
  <si>
    <t>Międzynarodowe certyfikaty z zakresu zarządzania projektami, programem lub portfelem projektów - Poziom podstawowy</t>
  </si>
  <si>
    <t>Międzynarodowe certyfikaty z zakresu zarządzania projektami, programem lub portfelem projektów - Poziom zaawansowany, PPPM</t>
  </si>
  <si>
    <t>Międzynarodowe certyfikaty specjalizowane (w wybranym obszarze zarządzania projektami,np. Ryzyko, Harmonogramowanie)</t>
  </si>
  <si>
    <t>Konferencje międzynarodowe - organizowane przez IPMA® lub w Partnerstwie z IPMA®</t>
  </si>
  <si>
    <t>Konferencje międzynarodowe - pozostałe</t>
  </si>
  <si>
    <t>Konferencje krajowe - organizowane przez IPMA Polska lub w Partnerstwie z IPMA Polska</t>
  </si>
  <si>
    <t>Konferencje krajowe - pozostałe</t>
  </si>
  <si>
    <t>Seminaria, warsztaty organizowane przez IPMA lub w Partnerstwie z IPMA</t>
  </si>
  <si>
    <t>Seminaria, warsztaty - pozostałe</t>
  </si>
  <si>
    <t>Działalność organizacyjna non-profit: Członek władz statutowych IPMA</t>
  </si>
  <si>
    <t>Działalność organizacyjna non-profit: Członek stałych zespołów działających w strukturach IPMA lub członek zespołów w projektach IPMA</t>
  </si>
  <si>
    <t>Działalność organizacyjna non-profit: Asesor nagrody IPMA PE Award, IPMA Polska PE Award</t>
  </si>
  <si>
    <t>Kategoria aktywności (pole wypełniane automatycznie)</t>
  </si>
  <si>
    <t>Opracowanie programów i materiałów szkoleniowych szkoleń z zakresu zarządzania projektami, autoryzowanych przez IPMA, realizowanych przez firmy szkoleniowe</t>
  </si>
  <si>
    <t>Opracowanie programów i materiałów szkoleniowych szkoleń z zakresu zarządzania projektami, nieautoryzowanych przez IPMA, realizowanych przez firmy szkoleniowe</t>
  </si>
  <si>
    <t>Opracowanie programów i materiałów szkoleniowych kursów z zakresu zarządzania projektami, autoryzowanych przez IPMA, realizowanych na uczelniach wyższych</t>
  </si>
  <si>
    <t>Opracowanie programów i materiałów szkoleniowych kursów z zakresu zarządzania projektami, nieautoryzowanych przez IPMA, realizowanych na uczelniach wyższych</t>
  </si>
  <si>
    <t>International Project Management Association - Polska</t>
  </si>
  <si>
    <t>Biuro Certyfikacji</t>
  </si>
  <si>
    <t>Zgłoszenie do recertyfikacji IPMA</t>
  </si>
  <si>
    <t>I</t>
  </si>
  <si>
    <t xml:space="preserve">Niniejszym zgłaszam gotowość przystąpienia do recertyfikacji, 
wg procedury IPMA):
</t>
  </si>
  <si>
    <t>Imię i nazwisko</t>
  </si>
  <si>
    <t>Poziom IPMA</t>
  </si>
  <si>
    <t>Numer certyfikatu</t>
  </si>
  <si>
    <t>Ważny do dnia</t>
  </si>
  <si>
    <t>Data certyfikacji:</t>
  </si>
  <si>
    <t>Miejsce certyfikacji:</t>
  </si>
  <si>
    <t>II</t>
  </si>
  <si>
    <t>Dane osobowe (drukowanymi literami):</t>
  </si>
  <si>
    <t>Imię i Nazwisko</t>
  </si>
  <si>
    <t>Data i miejsce urodzenia</t>
  </si>
  <si>
    <t>Adres korespondencyjny 
(ulica, kod, miasto, województwo)</t>
  </si>
  <si>
    <t>Numer(y) telefonu</t>
  </si>
  <si>
    <t>Adres email</t>
  </si>
  <si>
    <t>Czy jest Pan/i członkiem indywidualnym w IPMA Polska:</t>
  </si>
  <si>
    <t>TAK</t>
  </si>
  <si>
    <t>NIE</t>
  </si>
  <si>
    <t>Dane do wystawienia faktury (wypełnić tylko w przypadku gdy będzie potrzebna faktura):</t>
  </si>
  <si>
    <t>Nazwa firmy</t>
  </si>
  <si>
    <t>Adres firmy
(ulica, kod, miasto)</t>
  </si>
  <si>
    <t>Numer telefonu</t>
  </si>
  <si>
    <t>NIP</t>
  </si>
  <si>
    <t>Czy pracodawca jest członkiem instytucjonalnym w IPMA Polska:</t>
  </si>
  <si>
    <t>III</t>
  </si>
  <si>
    <t>Dane aktualnego pracodawcy:</t>
  </si>
  <si>
    <t>Adres firmy
(ulica, kod, miasto, województwo)</t>
  </si>
  <si>
    <t>Sektor</t>
  </si>
  <si>
    <t>Liczba pracowników</t>
  </si>
  <si>
    <t>Zajmowane stanowisko</t>
  </si>
  <si>
    <t>IV</t>
  </si>
  <si>
    <t>Wyrażam zgodę na przetwarzanie moich danych osobowych przez International Project Management Association Polska w celach: marketingu bezpośredniego(przekazywanie treści marketingowych, newsletterów) dotyczącego własnych produktów i usług.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 Dane będą przechowywane przez okres 10 lat. Zgoda jest dobrowolna. Osoba, której dane dotyczą, ma prawo dostępu do treści swoich danych osobowych oraz prawo ich sprostowania, usunięcia, ograniczenia przetwarzania, prawo do przenoszenia danych, prawo wniesienia sprzeciwu, prawo do cofnięcia zgody w dowolnym momencie bez wpływu na zgodność z prawem przetwarzania, którego dokonano na podstawie zgody przed jej cofnięciem. Administratorem danych osobowych jest International Project Management Association Polska z siedzibą w Warszawie, przy ul. Starościńskiej 1b, lok3. W celu realizacji uprawnień, osoba której dane dotyczą możne wysłać stosowną wiadomość e-mail na adres: biuro@ipma.pl Administrator przetwarza dane zgodnie z Polityką Bezpieczeństwa w zakresie ochrony danych osobowych.</t>
  </si>
  <si>
    <t>Tak</t>
  </si>
  <si>
    <t>Nie</t>
  </si>
  <si>
    <t>Oświadczam, że zgadzam się na udostępnienie moich danych osobowych Stowarzyszeniu IPMA Polska i ich przetwarzanie zgodnie z ustawą o ochronie danych osobowych, łącznie z udostępnieniem mojego imienia i nazwiska oraz numeru przyznanego certyfikatu na stronie internetowej IPMA Polska (www.ipma.pl), stronie internetowej IPMA (www.ipma.world) oraz udostępnienie danych auditorom IPMA podczas kontroli Biura Certyfikacji. Jednocześnie zobowiązuję się do uiszczenia opłaty z tytułu certyfikacji zgodnie z harmonogramem i cennikiem IPMA Polska. Zapoznałem się z procedurą składania reklamacji w procesie certyfikacji.</t>
  </si>
  <si>
    <t>Zgodnie z art. 13 ust. 1 i ust. 2 rozporządzenia Parlamentu Europejskiego i Rady (UE) 2016/679 z 27 kwietnia 2016 r. w sprawie ochrony osób fizycznych w związku z przetwarzaniem danych osobowych i w sprawie swobodnego przepływu takich danych oraz uchylenia dyrektywy 95/46/WE (RODO), informujemy, że:
1. Administratorem danych wskazanych w zgodzie na przetwarzanie danych osobowych wyrażonej powyżej jest Stowarzyszenie International Project Management Association Polska z siedzibą przy ul. Starościńskiej 1b, lok .3 w Warszawie,02-516, tel.: +48 22 622 21 12, adres e-mail: biuro@ipma.pl
2. Celem zbierania danych jest umożliwienie Pani/Panu przystąpienia do egzaminu/sesji certyfikacyjnej systemu IPMA 4LC.
3. Przysługuje Pani/Panu prawo dostępu do treści danych oraz ich sprostowania, usunięcia lub ograniczenia przetwarzania, a także prawo sprzeciwu, zażądania zaprzestania przetwarzania i przenoszenia danych, jak również prawo do cofnięcia zgody w dowolnym momencie oraz prawo do wniesienia skargi do organu nadzorczego (tj.: Prezes Urzędu Ochrony Danych Osobowych).
4. Podanie danych jest dobrowolne, lecz niezbędne do przeprowadzenia certyfikacji według systemu IPMA 4LC. W przypadku niepodania danych nie będzie możliwe przeprowadzenie certyfikacji według systemu IPMA 4LC.
5. Dane udostępnione przez Panią/Pana nie będą podlegały udostępnieniu podmiotom trzecim. Odbiorcami danych będą tylko instytucje upoważnione z mocy prawa.
6. Dane udostępnione przez Panią/Pana nie będą podlegały profilowaniu.
7. Administrator przekaże Pani/Pana dane (imię, nzawisko oraz numer certyfikatu) do organizacji międzynarodowej IPMA, www.ipma.ch, nie ma zamiaru przekazywać danych osobowych do państwa trzeciego.
8. Dane osobowe będą przechowywane przez okres 10 lat, licząc od początku roku następującego po roku, w którym została wyrażona zgoda na przetwarzanie danych osobowych.</t>
  </si>
  <si>
    <t>Niniejszym zobowiązuję się do nie udostępniania poufnych materiałów i informacji dotyczących procesu certyfikacji, np., pytań egzaminacyjnych, treści warsztatów lub pytań z rozmowy indywidualnej.</t>
  </si>
  <si>
    <t>Miejscowość, data</t>
  </si>
  <si>
    <t>Curriculum Vitae</t>
  </si>
  <si>
    <t>DANE PERSONALNE</t>
  </si>
  <si>
    <t>Adres zamieszkania</t>
  </si>
  <si>
    <t>Telefon(y)</t>
  </si>
  <si>
    <t>E-mail(e)</t>
  </si>
  <si>
    <r>
      <t xml:space="preserve">DOŚWIADCZENIE ZAWODOWE 
</t>
    </r>
    <r>
      <rPr>
        <sz val="10"/>
        <color indexed="8"/>
        <rFont val="Calibri"/>
        <family val="2"/>
      </rPr>
      <t>(w zakresie Zarządzania Projektami)</t>
    </r>
  </si>
  <si>
    <t>Okres (od – do)</t>
  </si>
  <si>
    <t>Nazwa i adres pracodawcy (lub zleceniodawcy projektu)</t>
  </si>
  <si>
    <t>Rodzaj działalności lub sektor</t>
  </si>
  <si>
    <t xml:space="preserve"> Zajmowane stanowisko</t>
  </si>
  <si>
    <t>Zakres prac i obowiązków</t>
  </si>
  <si>
    <r>
      <t xml:space="preserve">WYKSZTAŁCENIE 
</t>
    </r>
    <r>
      <rPr>
        <sz val="9"/>
        <color indexed="8"/>
        <rFont val="Calibri"/>
        <family val="2"/>
      </rPr>
      <t>(w zakresie Zarządzania Projektami)</t>
    </r>
  </si>
  <si>
    <t>Okres (od - do)</t>
  </si>
  <si>
    <t>Nazwa i typ instytucji edukacyjnej/szkoleniowej</t>
  </si>
  <si>
    <t>Podstawowe dziedziny kształcenia / nabyte umiejętności zawodowe</t>
  </si>
  <si>
    <t>Uzyskany tytuł/stopień/rodzaj dyplomu</t>
  </si>
  <si>
    <r>
      <t xml:space="preserve">PUBLIKACJE, PRELEKCJE, NAGRODY </t>
    </r>
    <r>
      <rPr>
        <sz val="10"/>
        <color indexed="8"/>
        <rFont val="Calibri"/>
        <family val="2"/>
      </rPr>
      <t>(w zakresie Zarządzania Projektami)
(UWAGA: wypełniają tylko kandydaci na pozimy A i B)</t>
    </r>
  </si>
  <si>
    <t>Świadomy odpowiedzialności oświadczam, że dane zawarte w niniejszym CV są zgodne z prawdą.
Zgadzam się na udostępnienie moich danych osobowych Stowarzyszeniu IPMA Polska. Dane w tym celu przetwarzane będą na podstawie art. 6 ust. 1 lit. a) Rozporządzenia Parlamentu Europejskiego i Rady (UE) 2016/679 z dnia 27 kwietnia 2016 roku w sprawie ochrony osób fizycznych w związku z przetwarzaniem danych osobowych i w sprawie swobodnego przepływu takich danych oraz uchylenia dyrektywy 95/46/WE (RODO).</t>
  </si>
  <si>
    <t xml:space="preserve">
........................................................                                                                                     .................................................                       Miejscowość, data                                                                                                             Podpis
</t>
  </si>
  <si>
    <t>Samoocena</t>
  </si>
  <si>
    <t>Proszę oznaczyć symbolem "x" posiadane kompetencje w odpowiednich kolumnach.</t>
  </si>
  <si>
    <t>Spis elementów kompetencji IPMA ICB 4.0</t>
  </si>
  <si>
    <t>Elementy Kompetencji *)</t>
  </si>
  <si>
    <t>Perspektywa</t>
  </si>
  <si>
    <t>Strategia</t>
  </si>
  <si>
    <t>Nadzór zarządczy, struktury i procesy</t>
  </si>
  <si>
    <t>Układy sił i interesów</t>
  </si>
  <si>
    <t>Kultura i wartości</t>
  </si>
  <si>
    <t>Ludzie</t>
  </si>
  <si>
    <t>Autorefleksja i zarządzanie sobą</t>
  </si>
  <si>
    <t>Spójność wewnętrzna i rzetelność</t>
  </si>
  <si>
    <t>Komunikacja interpersonalna</t>
  </si>
  <si>
    <t>Relacje i zaangażowanie</t>
  </si>
  <si>
    <t>Przywództwo</t>
  </si>
  <si>
    <t>Praca zespołowa</t>
  </si>
  <si>
    <t>Konflikt i kryzys</t>
  </si>
  <si>
    <t>Przedsiębiorczość i kreatywność</t>
  </si>
  <si>
    <t>Negocjacje</t>
  </si>
  <si>
    <t>Orientacja na wyniki</t>
  </si>
  <si>
    <t>Praktyka</t>
  </si>
  <si>
    <t>Wymagania, cele i korzyści</t>
  </si>
  <si>
    <t>Zakres</t>
  </si>
  <si>
    <t>Organizacja i komunikacja</t>
  </si>
  <si>
    <t>Jakość</t>
  </si>
  <si>
    <t>Finanse</t>
  </si>
  <si>
    <t>Zasoby</t>
  </si>
  <si>
    <t>Zamówienia, kontrakty i współpraca</t>
  </si>
  <si>
    <t>Planowanie i kontrola</t>
  </si>
  <si>
    <t>Ryzyko</t>
  </si>
  <si>
    <t>Interesariusze</t>
  </si>
  <si>
    <t>Zmiana i transformacja</t>
  </si>
  <si>
    <t>Referencje</t>
  </si>
  <si>
    <t>Proszę wskazać co najmniej dwie osoby, które mogą potwierdzić informacje podane przez Państwa w zgłoszeniu recertyfikacyjnym.</t>
  </si>
  <si>
    <t>Imię</t>
  </si>
  <si>
    <t>Nazwisko</t>
  </si>
  <si>
    <t>Firma / Organizacja</t>
  </si>
  <si>
    <t>Rola / Funkcja</t>
  </si>
  <si>
    <t>Telefon</t>
  </si>
  <si>
    <t>E-Mail</t>
  </si>
  <si>
    <t xml:space="preserve"> Min</t>
  </si>
  <si>
    <t xml:space="preserve"> Max</t>
  </si>
  <si>
    <t xml:space="preserve">Rejestr Aktywności JAP </t>
  </si>
  <si>
    <t>IPMA-ABCD</t>
  </si>
  <si>
    <r>
      <t>Do uzyskania recertyfikatu wymaganych jest min. 175 godzin</t>
    </r>
    <r>
      <rPr>
        <b/>
        <sz val="11"/>
        <rFont val="Calibri"/>
        <family val="2"/>
      </rPr>
      <t xml:space="preserve"> Jednostek Aktywności Projektowej.</t>
    </r>
  </si>
  <si>
    <r>
      <t>1.</t>
    </r>
    <r>
      <rPr>
        <sz val="11"/>
        <rFont val="Calibri"/>
        <family val="2"/>
      </rPr>
      <t xml:space="preserve">      Proszę zapoznać się z Arkuszem </t>
    </r>
    <r>
      <rPr>
        <b/>
        <sz val="11"/>
        <rFont val="Calibri"/>
        <family val="2"/>
      </rPr>
      <t>„Tabela info JAP”</t>
    </r>
    <r>
      <rPr>
        <sz val="11"/>
        <rFont val="Calibri"/>
        <family val="2"/>
      </rPr>
      <t xml:space="preserve">. UWAGA! </t>
    </r>
    <r>
      <rPr>
        <b/>
        <sz val="11"/>
        <rFont val="Calibri"/>
        <family val="2"/>
      </rPr>
      <t>Pełni on funkcję informacyjną</t>
    </r>
    <r>
      <rPr>
        <sz val="11"/>
        <rFont val="Calibri"/>
        <family val="2"/>
      </rPr>
      <t xml:space="preserve"> dla kandydata – przedstawia listę wszystkich aktywności, za które przyznawane są Jednostki JAP </t>
    </r>
  </si>
  <si>
    <t xml:space="preserve">a.    Kolumnę „Opis aktywności” wypełnić z rozwijanej listy – lista zawiera nazwy tych wszystkich aktywności, wymienionych w Tabeli JAP, za które przyznawane są punkty.  </t>
  </si>
  <si>
    <t>PJ 7/01-06</t>
  </si>
  <si>
    <t>Ważne od 01.011.2018</t>
  </si>
  <si>
    <t xml:space="preserve">Dołączone potwierdzenie aktywności może być w formie skanu:  certyfikatu, zaświadczenia ukończenia szkolenia, oświadczenia, programu konferencji itp. </t>
  </si>
  <si>
    <r>
      <t xml:space="preserve">                          g.    Proszę zapisać plik, </t>
    </r>
    <r>
      <rPr>
        <b/>
        <u val="single"/>
        <sz val="11"/>
        <rFont val="Calibri"/>
        <family val="2"/>
      </rPr>
      <t>wydrukować "Rejestr Aktywności" i "Tabelę info JAP"</t>
    </r>
    <r>
      <rPr>
        <sz val="11"/>
        <rFont val="Calibri"/>
        <family val="2"/>
      </rPr>
      <t>, podpisać oba dokumenty i przesłać do Biura Certyfikacji wraz z załącznikami.</t>
    </r>
  </si>
  <si>
    <r>
      <t xml:space="preserve">Opis aktywności                                                                                                (aktywność wybrać z listy rozwijanej w każdej komórce) </t>
    </r>
    <r>
      <rPr>
        <b/>
        <sz val="9"/>
        <color indexed="10"/>
        <rFont val="Arial"/>
        <family val="2"/>
      </rPr>
      <t>Potwierdzenie danej aktywności musi być załącznikiem do wniosku</t>
    </r>
  </si>
  <si>
    <t>Element kompetencji (z ICB4), którego dot. dana aktywność</t>
  </si>
  <si>
    <t>W jaki sposób zastosowałeś/aś lub zastosujesz to, czego się nauczyłeś/aś?</t>
  </si>
  <si>
    <r>
      <t xml:space="preserve">Kandydaci do certyfikacji </t>
    </r>
    <r>
      <rPr>
        <b/>
        <sz val="10"/>
        <color indexed="10"/>
        <rFont val="Arial"/>
        <family val="2"/>
      </rPr>
      <t xml:space="preserve">IPMA-D </t>
    </r>
    <r>
      <rPr>
        <b/>
        <sz val="10"/>
        <color indexed="8"/>
        <rFont val="Arial"/>
        <family val="2"/>
      </rPr>
      <t>wypełniają tylko kolumnę "WIEDZA"</t>
    </r>
  </si>
  <si>
    <r>
      <t>Kandydaci do certyfikacji</t>
    </r>
    <r>
      <rPr>
        <b/>
        <sz val="10"/>
        <color indexed="10"/>
        <rFont val="Arial"/>
        <family val="2"/>
      </rPr>
      <t xml:space="preserve"> IPMA-A, IPMA-B, IPMA-C</t>
    </r>
    <r>
      <rPr>
        <b/>
        <sz val="10"/>
        <color indexed="8"/>
        <rFont val="Arial"/>
        <family val="2"/>
      </rPr>
      <t xml:space="preserve"> wypełniają wszystkie trzy kolumny, uzwględniając przy tym wszystkie wskaźniki KCI z Wytycznych IPMA ICB4.</t>
    </r>
  </si>
  <si>
    <t>Samoocena kandydatów do IPMA-A/B/C/D</t>
  </si>
  <si>
    <t xml:space="preserve">WIEDZA
</t>
  </si>
  <si>
    <t xml:space="preserve">UMIEJĘTNOŚCI
</t>
  </si>
  <si>
    <t xml:space="preserve">ZDOLNOŚCI
</t>
  </si>
  <si>
    <r>
      <t xml:space="preserve">Zgodność </t>
    </r>
    <r>
      <rPr>
        <i/>
        <sz val="10"/>
        <color indexed="8"/>
        <rFont val="Arial"/>
        <family val="2"/>
      </rPr>
      <t>(Compliance),</t>
    </r>
    <r>
      <rPr>
        <sz val="10"/>
        <color indexed="8"/>
        <rFont val="Arial"/>
        <family val="2"/>
      </rPr>
      <t xml:space="preserve"> normy i przepisy</t>
    </r>
  </si>
  <si>
    <t>Średnia</t>
  </si>
  <si>
    <t>Definiowanie projektu/programu/portfela</t>
  </si>
  <si>
    <t>Zarządzanie czasem w projekcie/programie/portfelu</t>
  </si>
  <si>
    <r>
      <t xml:space="preserve">Wybór i równoważenie </t>
    </r>
    <r>
      <rPr>
        <b/>
        <sz val="10"/>
        <color indexed="8"/>
        <rFont val="Arial"/>
        <family val="2"/>
      </rPr>
      <t>(</t>
    </r>
    <r>
      <rPr>
        <b/>
        <i/>
        <sz val="8"/>
        <color indexed="8"/>
        <rFont val="Arial"/>
        <family val="2"/>
      </rPr>
      <t>ten element nie dotyczy domeny Project Management)</t>
    </r>
  </si>
  <si>
    <t>V</t>
  </si>
  <si>
    <t>Wyrażam zgodę na powiadomienia dot. certyfikacji: użytkownik będzie powiadamiany o terminie wygaśnięcia posiadanego certyfikatu.</t>
  </si>
  <si>
    <t>Wyrażam zgodę na powiadomienia dot. członkostwa w IPMA: użytkownik będzie powiadamiany o terminie wygaśnięcia członkostwa.</t>
  </si>
  <si>
    <t>Wyd: II</t>
  </si>
  <si>
    <t>Ważne od 01.01.2020</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</si>
</sst>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Yes&quot;;&quot;Yes&quot;;&quot;No&quot;"/>
    <numFmt numFmtId="167" formatCode="&quot;True&quot;;&quot;True&quot;;&quot;False&quot;"/>
    <numFmt numFmtId="168" formatCode="&quot;On&quot;;&quot;On&quot;;&quot;Off&quot;"/>
    <numFmt numFmtId="169" formatCode="[$€-2]\ #,##0.00_);[Red]\([$€-2]\ #,##0.00\)"/>
    <numFmt numFmtId="170" formatCode="&quot;Tak&quot;;&quot;Tak&quot;;&quot;Nie&quot;"/>
    <numFmt numFmtId="171" formatCode="&quot;Prawda&quot;;&quot;Prawda&quot;;&quot;Fałsz&quot;"/>
    <numFmt numFmtId="172" formatCode="&quot;Włączone&quot;;&quot;Włączone&quot;;&quot;Wyłączone&quot;"/>
    <numFmt numFmtId="173" formatCode="[$-415]d\ mmmm\ yyyy"/>
    <numFmt numFmtId="174" formatCode="dd/mm/yyyy;@"/>
    <numFmt numFmtId="175" formatCode="0.0"/>
    <numFmt numFmtId="176" formatCode="[$-F800]dddd\,\ mmmm\ dd\,\ yyyy"/>
  </numFmts>
  <fonts count="137">
    <font>
      <sz val="10"/>
      <name val="Arial"/>
      <family val="0"/>
    </font>
    <font>
      <b/>
      <sz val="10"/>
      <name val="Arial"/>
      <family val="2"/>
    </font>
    <font>
      <sz val="10"/>
      <name val="Calibri"/>
      <family val="2"/>
    </font>
    <font>
      <sz val="9"/>
      <name val="Tahoma"/>
      <family val="2"/>
    </font>
    <font>
      <b/>
      <sz val="9"/>
      <name val="Tahoma"/>
      <family val="2"/>
    </font>
    <font>
      <b/>
      <sz val="9"/>
      <name val="Arial"/>
      <family val="2"/>
    </font>
    <font>
      <sz val="9"/>
      <name val="Arial"/>
      <family val="2"/>
    </font>
    <font>
      <sz val="8"/>
      <name val="Arial"/>
      <family val="2"/>
    </font>
    <font>
      <b/>
      <sz val="8"/>
      <name val="Arial"/>
      <family val="2"/>
    </font>
    <font>
      <b/>
      <sz val="11"/>
      <name val="Arial"/>
      <family val="2"/>
    </font>
    <font>
      <sz val="10"/>
      <color indexed="8"/>
      <name val="Arial"/>
      <family val="2"/>
    </font>
    <font>
      <b/>
      <sz val="10"/>
      <color indexed="8"/>
      <name val="Arial"/>
      <family val="2"/>
    </font>
    <font>
      <sz val="6"/>
      <name val="Arial"/>
      <family val="2"/>
    </font>
    <font>
      <sz val="11"/>
      <name val="Calibri"/>
      <family val="2"/>
    </font>
    <font>
      <sz val="7"/>
      <name val="Calibri"/>
      <family val="2"/>
    </font>
    <font>
      <b/>
      <sz val="7"/>
      <color indexed="10"/>
      <name val="Calibri"/>
      <family val="2"/>
    </font>
    <font>
      <b/>
      <sz val="11"/>
      <color indexed="10"/>
      <name val="Calibri"/>
      <family val="2"/>
    </font>
    <font>
      <b/>
      <sz val="11"/>
      <name val="Calibri"/>
      <family val="2"/>
    </font>
    <font>
      <b/>
      <u val="single"/>
      <sz val="11"/>
      <name val="Calibri"/>
      <family val="2"/>
    </font>
    <font>
      <sz val="11"/>
      <color indexed="8"/>
      <name val="Calibri"/>
      <family val="2"/>
    </font>
    <font>
      <sz val="10"/>
      <color indexed="8"/>
      <name val="Calibri"/>
      <family val="2"/>
    </font>
    <font>
      <sz val="9"/>
      <color indexed="8"/>
      <name val="Calibri"/>
      <family val="2"/>
    </font>
    <font>
      <b/>
      <i/>
      <sz val="12"/>
      <name val="Arial"/>
      <family val="2"/>
    </font>
    <font>
      <sz val="12"/>
      <name val="Calibri"/>
      <family val="2"/>
    </font>
    <font>
      <b/>
      <sz val="9"/>
      <color indexed="10"/>
      <name val="Arial"/>
      <family val="2"/>
    </font>
    <font>
      <b/>
      <sz val="10"/>
      <color indexed="10"/>
      <name val="Arial"/>
      <family val="2"/>
    </font>
    <font>
      <i/>
      <sz val="10"/>
      <color indexed="8"/>
      <name val="Arial"/>
      <family val="2"/>
    </font>
    <font>
      <b/>
      <i/>
      <sz val="8"/>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Arial"/>
      <family val="2"/>
    </font>
    <font>
      <b/>
      <sz val="8"/>
      <color indexed="8"/>
      <name val="Arial"/>
      <family val="2"/>
    </font>
    <font>
      <b/>
      <sz val="11"/>
      <color indexed="9"/>
      <name val="Arial"/>
      <family val="2"/>
    </font>
    <font>
      <b/>
      <sz val="11"/>
      <color indexed="10"/>
      <name val="Arial"/>
      <family val="2"/>
    </font>
    <font>
      <sz val="10"/>
      <color indexed="9"/>
      <name val="Arial"/>
      <family val="2"/>
    </font>
    <font>
      <sz val="11"/>
      <color indexed="8"/>
      <name val="Arial"/>
      <family val="2"/>
    </font>
    <font>
      <b/>
      <sz val="11"/>
      <color indexed="8"/>
      <name val="Arial"/>
      <family val="2"/>
    </font>
    <font>
      <sz val="8"/>
      <color indexed="8"/>
      <name val="Arial"/>
      <family val="2"/>
    </font>
    <font>
      <sz val="6"/>
      <color indexed="10"/>
      <name val="Arial"/>
      <family val="2"/>
    </font>
    <font>
      <b/>
      <sz val="10"/>
      <color indexed="9"/>
      <name val="Calibri"/>
      <family val="2"/>
    </font>
    <font>
      <b/>
      <sz val="13"/>
      <name val="Calibri"/>
      <family val="2"/>
    </font>
    <font>
      <b/>
      <sz val="8"/>
      <color indexed="8"/>
      <name val="Calibri"/>
      <family val="2"/>
    </font>
    <font>
      <sz val="8"/>
      <name val="Calibri"/>
      <family val="2"/>
    </font>
    <font>
      <b/>
      <sz val="16"/>
      <name val="Calibri"/>
      <family val="2"/>
    </font>
    <font>
      <b/>
      <sz val="14"/>
      <color indexed="8"/>
      <name val="Calibri"/>
      <family val="2"/>
    </font>
    <font>
      <b/>
      <sz val="16"/>
      <color indexed="8"/>
      <name val="Calibri"/>
      <family val="2"/>
    </font>
    <font>
      <b/>
      <sz val="12"/>
      <color indexed="8"/>
      <name val="Calibri"/>
      <family val="2"/>
    </font>
    <font>
      <b/>
      <sz val="10"/>
      <color indexed="8"/>
      <name val="Calibri"/>
      <family val="2"/>
    </font>
    <font>
      <b/>
      <sz val="11"/>
      <color indexed="12"/>
      <name val="Calibri"/>
      <family val="2"/>
    </font>
    <font>
      <sz val="11"/>
      <color indexed="12"/>
      <name val="Calibri"/>
      <family val="2"/>
    </font>
    <font>
      <i/>
      <sz val="10"/>
      <color indexed="8"/>
      <name val="Calibri"/>
      <family val="2"/>
    </font>
    <font>
      <sz val="12"/>
      <color indexed="8"/>
      <name val="Calibri"/>
      <family val="2"/>
    </font>
    <font>
      <u val="single"/>
      <sz val="11"/>
      <color indexed="12"/>
      <name val="Calibri"/>
      <family val="2"/>
    </font>
    <font>
      <sz val="10"/>
      <color indexed="10"/>
      <name val="Calibri"/>
      <family val="2"/>
    </font>
    <font>
      <sz val="10"/>
      <color indexed="8"/>
      <name val="Times New Roman"/>
      <family val="1"/>
    </font>
    <font>
      <b/>
      <sz val="9"/>
      <color indexed="8"/>
      <name val="Verdana"/>
      <family val="2"/>
    </font>
    <font>
      <b/>
      <sz val="7"/>
      <color indexed="8"/>
      <name val="Arial"/>
      <family val="2"/>
    </font>
    <font>
      <sz val="9"/>
      <color indexed="8"/>
      <name val="Arial"/>
      <family val="2"/>
    </font>
    <font>
      <b/>
      <sz val="18"/>
      <color indexed="8"/>
      <name val="Calibri"/>
      <family val="2"/>
    </font>
    <font>
      <b/>
      <sz val="20"/>
      <color indexed="8"/>
      <name val="Calibri"/>
      <family val="2"/>
    </font>
    <font>
      <i/>
      <sz val="11"/>
      <color indexed="8"/>
      <name val="Calibri"/>
      <family val="2"/>
    </font>
    <font>
      <b/>
      <sz val="14"/>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FFFF"/>
      <name val="Calibri"/>
      <family val="2"/>
    </font>
    <font>
      <b/>
      <sz val="10"/>
      <color rgb="FFFF0000"/>
      <name val="Arial"/>
      <family val="2"/>
    </font>
    <font>
      <sz val="10"/>
      <color rgb="FFFF0000"/>
      <name val="Arial"/>
      <family val="2"/>
    </font>
    <font>
      <b/>
      <sz val="8"/>
      <color theme="1"/>
      <name val="Arial"/>
      <family val="2"/>
    </font>
    <font>
      <b/>
      <sz val="11"/>
      <color rgb="FFFFFFFF"/>
      <name val="Arial"/>
      <family val="2"/>
    </font>
    <font>
      <b/>
      <sz val="11"/>
      <color theme="0"/>
      <name val="Arial"/>
      <family val="2"/>
    </font>
    <font>
      <b/>
      <sz val="11"/>
      <color rgb="FFFF0000"/>
      <name val="Arial"/>
      <family val="2"/>
    </font>
    <font>
      <sz val="10"/>
      <color rgb="FFFFFFFF"/>
      <name val="Arial"/>
      <family val="2"/>
    </font>
    <font>
      <sz val="11"/>
      <color rgb="FF000000"/>
      <name val="Arial"/>
      <family val="2"/>
    </font>
    <font>
      <sz val="10"/>
      <color rgb="FF000000"/>
      <name val="Arial"/>
      <family val="2"/>
    </font>
    <font>
      <b/>
      <sz val="11"/>
      <color rgb="FF000000"/>
      <name val="Arial"/>
      <family val="2"/>
    </font>
    <font>
      <b/>
      <sz val="10"/>
      <color rgb="FF000000"/>
      <name val="Arial"/>
      <family val="2"/>
    </font>
    <font>
      <sz val="8"/>
      <color rgb="FF000000"/>
      <name val="Arial"/>
      <family val="2"/>
    </font>
    <font>
      <sz val="6"/>
      <color rgb="FFFF0000"/>
      <name val="Arial"/>
      <family val="2"/>
    </font>
    <font>
      <sz val="11"/>
      <color rgb="FF000000"/>
      <name val="Calibri"/>
      <family val="2"/>
    </font>
    <font>
      <b/>
      <sz val="10"/>
      <color rgb="FFFFFFFF"/>
      <name val="Calibri"/>
      <family val="2"/>
    </font>
    <font>
      <b/>
      <sz val="8"/>
      <color theme="1"/>
      <name val="Calibri"/>
      <family val="2"/>
    </font>
    <font>
      <b/>
      <sz val="11"/>
      <color rgb="FFFF0000"/>
      <name val="Calibri"/>
      <family val="2"/>
    </font>
    <font>
      <b/>
      <sz val="14"/>
      <color rgb="FF000000"/>
      <name val="Calibri"/>
      <family val="2"/>
    </font>
    <font>
      <b/>
      <sz val="16"/>
      <color rgb="FF000000"/>
      <name val="Calibri"/>
      <family val="2"/>
    </font>
    <font>
      <b/>
      <sz val="12"/>
      <color rgb="FF000000"/>
      <name val="Calibri"/>
      <family val="2"/>
    </font>
    <font>
      <b/>
      <sz val="11"/>
      <color rgb="FF000000"/>
      <name val="Calibri"/>
      <family val="2"/>
    </font>
    <font>
      <sz val="10"/>
      <color rgb="FF000000"/>
      <name val="Calibri"/>
      <family val="2"/>
    </font>
    <font>
      <b/>
      <sz val="10"/>
      <color rgb="FF000000"/>
      <name val="Calibri"/>
      <family val="2"/>
    </font>
    <font>
      <b/>
      <sz val="11"/>
      <color rgb="FF0000FF"/>
      <name val="Calibri"/>
      <family val="2"/>
    </font>
    <font>
      <sz val="11"/>
      <color rgb="FF0000FF"/>
      <name val="Calibri"/>
      <family val="2"/>
    </font>
    <font>
      <i/>
      <sz val="10"/>
      <color rgb="FF000000"/>
      <name val="Calibri"/>
      <family val="2"/>
    </font>
    <font>
      <sz val="12"/>
      <color rgb="FF000000"/>
      <name val="Calibri"/>
      <family val="2"/>
    </font>
    <font>
      <u val="single"/>
      <sz val="11"/>
      <color rgb="FF0000FF"/>
      <name val="Calibri"/>
      <family val="2"/>
    </font>
    <font>
      <sz val="10"/>
      <color rgb="FFFF0000"/>
      <name val="Calibri"/>
      <family val="2"/>
    </font>
    <font>
      <sz val="10"/>
      <color rgb="FF000000"/>
      <name val="Times New Roman"/>
      <family val="1"/>
    </font>
    <font>
      <b/>
      <sz val="9"/>
      <color rgb="FF000000"/>
      <name val="Verdana"/>
      <family val="2"/>
    </font>
    <font>
      <b/>
      <sz val="7"/>
      <color rgb="FF000000"/>
      <name val="Arial"/>
      <family val="2"/>
    </font>
    <font>
      <sz val="9"/>
      <color rgb="FF000000"/>
      <name val="Arial"/>
      <family val="2"/>
    </font>
    <font>
      <b/>
      <sz val="18"/>
      <color rgb="FF000000"/>
      <name val="Calibri"/>
      <family val="2"/>
    </font>
    <font>
      <b/>
      <sz val="20"/>
      <color rgb="FF000000"/>
      <name val="Calibri"/>
      <family val="2"/>
    </font>
    <font>
      <b/>
      <sz val="12"/>
      <color theme="1"/>
      <name val="Calibri"/>
      <family val="2"/>
    </font>
    <font>
      <i/>
      <sz val="11"/>
      <color rgb="FF000000"/>
      <name val="Calibri"/>
      <family val="2"/>
    </font>
    <font>
      <b/>
      <sz val="14"/>
      <color rgb="FF000000"/>
      <name val="Arial"/>
      <family val="2"/>
    </font>
    <font>
      <b/>
      <sz val="14"/>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333300"/>
        <bgColor indexed="64"/>
      </patternFill>
    </fill>
    <fill>
      <patternFill patternType="solid">
        <fgColor rgb="FF00B050"/>
        <bgColor indexed="64"/>
      </patternFill>
    </fill>
    <fill>
      <patternFill patternType="solid">
        <fgColor rgb="FF00B0F0"/>
        <bgColor indexed="64"/>
      </patternFill>
    </fill>
    <fill>
      <patternFill patternType="solid">
        <fgColor rgb="FF339966"/>
        <bgColor indexed="64"/>
      </patternFill>
    </fill>
    <fill>
      <patternFill patternType="solid">
        <fgColor theme="2"/>
        <bgColor indexed="64"/>
      </patternFill>
    </fill>
    <fill>
      <patternFill patternType="solid">
        <fgColor rgb="FFD8D8D8"/>
        <bgColor indexed="64"/>
      </patternFill>
    </fill>
    <fill>
      <patternFill patternType="solid">
        <fgColor rgb="FFFFFFFF"/>
        <bgColor indexed="64"/>
      </patternFill>
    </fill>
    <fill>
      <patternFill patternType="solid">
        <fgColor rgb="FFD6E3BC"/>
        <bgColor indexed="64"/>
      </patternFill>
    </fill>
    <fill>
      <patternFill patternType="solid">
        <fgColor rgb="FFDAEEF3"/>
        <bgColor indexed="64"/>
      </patternFill>
    </fill>
    <fill>
      <patternFill patternType="solid">
        <fgColor rgb="FFFDE9D9"/>
        <bgColor indexed="64"/>
      </patternFill>
    </fill>
    <fill>
      <patternFill patternType="solid">
        <fgColor rgb="FFBFE0F7"/>
        <bgColor indexed="64"/>
      </patternFill>
    </fill>
    <fill>
      <patternFill patternType="solid">
        <fgColor rgb="FFB6DDE8"/>
        <bgColor indexed="64"/>
      </patternFill>
    </fill>
    <fill>
      <patternFill patternType="solid">
        <fgColor theme="0" tint="-0.04997999966144562"/>
        <bgColor indexed="64"/>
      </patternFill>
    </fill>
    <fill>
      <patternFill patternType="solid">
        <fgColor rgb="FFE5DFEC"/>
        <bgColor indexed="64"/>
      </patternFill>
    </fill>
    <fill>
      <patternFill patternType="solid">
        <fgColor rgb="FF9BEDD2"/>
        <bgColor indexed="64"/>
      </patternFill>
    </fill>
    <fill>
      <patternFill patternType="solid">
        <fgColor theme="0"/>
        <bgColor indexed="64"/>
      </patternFill>
    </fill>
    <fill>
      <patternFill patternType="solid">
        <fgColor rgb="FF00B0F0"/>
        <bgColor indexed="64"/>
      </patternFill>
    </fill>
    <fill>
      <patternFill patternType="solid">
        <fgColor rgb="FFB2A1C7"/>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color indexed="63"/>
      </top>
      <bottom style="medium"/>
    </border>
    <border>
      <left style="thin"/>
      <right style="thin"/>
      <top style="thin"/>
      <bottom style="thin"/>
    </border>
    <border>
      <left>
        <color indexed="63"/>
      </left>
      <right>
        <color indexed="63"/>
      </right>
      <top style="medium"/>
      <bottom style="medium"/>
    </border>
    <border>
      <left style="thin"/>
      <right style="thin"/>
      <top>
        <color indexed="63"/>
      </top>
      <bottom style="thin"/>
    </border>
    <border>
      <left style="thin"/>
      <right style="thin"/>
      <top>
        <color indexed="63"/>
      </top>
      <bottom>
        <color indexed="63"/>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theme="1"/>
      </left>
      <right/>
      <top style="thin">
        <color theme="1"/>
      </top>
      <bottom/>
    </border>
    <border>
      <left style="thin">
        <color theme="1"/>
      </left>
      <right/>
      <top/>
      <bottom/>
    </border>
    <border>
      <left/>
      <right/>
      <top style="medium">
        <color theme="1"/>
      </top>
      <bottom style="thin"/>
    </border>
    <border>
      <left style="thin">
        <color theme="1"/>
      </left>
      <right style="thin"/>
      <top style="thin"/>
      <bottom style="thin"/>
    </border>
    <border>
      <left style="thin"/>
      <right>
        <color indexed="63"/>
      </right>
      <top style="thin"/>
      <bottom style="thin"/>
    </border>
    <border>
      <left style="medium">
        <color theme="1"/>
      </left>
      <right style="thin"/>
      <top style="thin"/>
      <bottom style="thin"/>
    </border>
    <border>
      <left style="thin"/>
      <right style="medium">
        <color theme="1"/>
      </right>
      <top style="thin"/>
      <bottom style="thin"/>
    </border>
    <border>
      <left/>
      <right/>
      <top style="thin"/>
      <bottom style="thin"/>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top style="thin">
        <color rgb="FF000000"/>
      </top>
      <bottom/>
    </border>
    <border>
      <left style="medium">
        <color theme="1"/>
      </left>
      <right style="thin"/>
      <top style="thin"/>
      <bottom/>
    </border>
    <border>
      <left style="thin"/>
      <right style="thin"/>
      <top style="thin"/>
      <bottom/>
    </border>
    <border>
      <left style="thin"/>
      <right style="medium">
        <color theme="1"/>
      </right>
      <top style="thin"/>
      <bottom/>
    </border>
    <border>
      <left>
        <color indexed="63"/>
      </left>
      <right>
        <color indexed="63"/>
      </right>
      <top style="thin"/>
      <bottom>
        <color indexed="63"/>
      </bottom>
    </border>
    <border>
      <left style="thin">
        <color theme="1"/>
      </left>
      <right style="thin">
        <color theme="1"/>
      </right>
      <top style="thin">
        <color theme="1"/>
      </top>
      <bottom style="thin">
        <color theme="1"/>
      </bottom>
    </border>
    <border>
      <left style="medium">
        <color theme="1"/>
      </left>
      <right style="thin"/>
      <top/>
      <bottom style="thin"/>
    </border>
    <border>
      <left style="thin"/>
      <right style="medium">
        <color theme="1"/>
      </right>
      <top/>
      <bottom style="thin"/>
    </border>
    <border>
      <left>
        <color indexed="63"/>
      </left>
      <right>
        <color indexed="63"/>
      </right>
      <top>
        <color indexed="63"/>
      </top>
      <bottom style="thin"/>
    </border>
    <border>
      <left style="thin">
        <color rgb="FF000000"/>
      </left>
      <right>
        <color indexed="63"/>
      </right>
      <top style="thin">
        <color rgb="FF000000"/>
      </top>
      <bottom style="thin">
        <color theme="1"/>
      </bottom>
    </border>
    <border>
      <left style="medium">
        <color theme="1"/>
      </left>
      <right style="thin"/>
      <top style="thin"/>
      <bottom style="medium">
        <color theme="1"/>
      </bottom>
    </border>
    <border>
      <left style="thin"/>
      <right style="thin"/>
      <top style="thin"/>
      <bottom style="medium">
        <color theme="1"/>
      </bottom>
    </border>
    <border>
      <left style="thin"/>
      <right style="medium">
        <color theme="1"/>
      </right>
      <top style="thin"/>
      <bottom style="medium">
        <color theme="1"/>
      </bottom>
    </border>
    <border>
      <left/>
      <right/>
      <top style="thin"/>
      <bottom style="medium">
        <color theme="1"/>
      </bottom>
    </border>
    <border>
      <left style="thin">
        <color theme="1"/>
      </left>
      <right>
        <color indexed="63"/>
      </right>
      <top>
        <color indexed="63"/>
      </top>
      <bottom style="thin">
        <color theme="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style="medium">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right style="medium"/>
      <top/>
      <bottom/>
    </border>
    <border>
      <left style="medium"/>
      <right>
        <color indexed="63"/>
      </right>
      <top style="medium"/>
      <bottom>
        <color indexed="63"/>
      </bottom>
    </border>
    <border>
      <left/>
      <right/>
      <top style="medium"/>
      <bottom/>
    </border>
    <border>
      <left/>
      <right style="medium"/>
      <top style="medium"/>
      <bottom/>
    </border>
    <border>
      <left style="medium"/>
      <right>
        <color indexed="63"/>
      </right>
      <top>
        <color indexed="63"/>
      </top>
      <bottom style="medium"/>
    </border>
    <border>
      <left/>
      <right/>
      <top/>
      <bottom style="medium"/>
    </border>
    <border>
      <left/>
      <right style="medium"/>
      <top/>
      <bottom style="mediu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thin">
        <color rgb="FF000000"/>
      </right>
      <top>
        <color indexed="63"/>
      </top>
      <bottom>
        <color indexed="63"/>
      </bottom>
    </border>
    <border>
      <left/>
      <right/>
      <top style="thin">
        <color theme="1"/>
      </top>
      <bottom/>
    </border>
    <border>
      <left/>
      <right style="thin">
        <color theme="1"/>
      </right>
      <top style="thin">
        <color theme="1"/>
      </top>
      <bottom/>
    </border>
    <border>
      <left>
        <color indexed="63"/>
      </left>
      <right style="thin">
        <color theme="1"/>
      </right>
      <top>
        <color indexed="63"/>
      </top>
      <bottom>
        <color indexed="63"/>
      </bottom>
    </border>
    <border>
      <left style="thin">
        <color theme="1"/>
      </left>
      <right style="thin"/>
      <top/>
      <bottom style="thin"/>
    </border>
    <border>
      <left style="thin"/>
      <right style="thin">
        <color theme="1"/>
      </right>
      <top/>
      <bottom style="thin"/>
    </border>
    <border>
      <left style="thin">
        <color theme="1"/>
      </left>
      <right/>
      <top style="thin"/>
      <bottom/>
    </border>
    <border>
      <left style="thin">
        <color theme="1"/>
      </left>
      <right/>
      <top/>
      <bottom style="thin"/>
    </border>
    <border>
      <left>
        <color indexed="63"/>
      </left>
      <right style="thin">
        <color theme="1"/>
      </right>
      <top style="thin"/>
      <bottom>
        <color indexed="63"/>
      </bottom>
    </border>
    <border>
      <left>
        <color indexed="63"/>
      </left>
      <right>
        <color indexed="63"/>
      </right>
      <top>
        <color indexed="63"/>
      </top>
      <bottom style="medium">
        <color theme="1"/>
      </bottom>
    </border>
    <border>
      <left>
        <color indexed="63"/>
      </left>
      <right style="thin">
        <color theme="1"/>
      </right>
      <top>
        <color indexed="63"/>
      </top>
      <bottom style="medium">
        <color theme="1"/>
      </bottom>
    </border>
    <border>
      <left>
        <color indexed="63"/>
      </left>
      <right style="thin"/>
      <top style="medium">
        <color theme="1"/>
      </top>
      <bottom style="thin"/>
    </border>
    <border>
      <left style="thin"/>
      <right style="thin"/>
      <top style="medium">
        <color theme="1"/>
      </top>
      <bottom style="thin"/>
    </border>
    <border>
      <left style="thin"/>
      <right style="medium">
        <color theme="1"/>
      </right>
      <top style="medium">
        <color theme="1"/>
      </top>
      <bottom style="thin"/>
    </border>
    <border>
      <left style="medium">
        <color theme="1"/>
      </left>
      <right style="thin"/>
      <top style="medium">
        <color theme="1"/>
      </top>
      <bottom style="thin"/>
    </border>
    <border>
      <left style="thin">
        <color theme="1"/>
      </left>
      <right style="thin">
        <color rgb="FF000000"/>
      </right>
      <top/>
      <bottom/>
    </border>
    <border>
      <left style="thin">
        <color theme="1"/>
      </left>
      <right style="thin">
        <color rgb="FF000000"/>
      </right>
      <top/>
      <bottom style="thin">
        <color rgb="FF000000"/>
      </bottom>
    </border>
    <border>
      <left style="thin">
        <color theme="1"/>
      </left>
      <right style="thin">
        <color rgb="FF000000"/>
      </right>
      <top style="thin">
        <color rgb="FF000000"/>
      </top>
      <bottom/>
    </border>
    <border>
      <left style="thin">
        <color theme="1"/>
      </left>
      <right style="thin">
        <color rgb="FF000000"/>
      </right>
      <top/>
      <bottom style="thin">
        <color theme="1"/>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83" fillId="0" borderId="0" applyNumberFormat="0" applyFill="0" applyBorder="0" applyAlignment="0" applyProtection="0"/>
    <xf numFmtId="0" fontId="84" fillId="0" borderId="3" applyNumberFormat="0" applyFill="0" applyAlignment="0" applyProtection="0"/>
    <xf numFmtId="0" fontId="85" fillId="29" borderId="4" applyNumberFormat="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0" fillId="0" borderId="0">
      <alignment/>
      <protection/>
    </xf>
    <xf numFmtId="0" fontId="90" fillId="27" borderId="1" applyNumberFormat="0" applyAlignment="0" applyProtection="0"/>
    <xf numFmtId="0" fontId="91" fillId="0" borderId="0" applyNumberFormat="0" applyFill="0" applyBorder="0" applyAlignment="0" applyProtection="0"/>
    <xf numFmtId="9" fontId="0" fillId="0" borderId="0" applyFont="0" applyFill="0" applyBorder="0" applyAlignment="0" applyProtection="0"/>
    <xf numFmtId="0" fontId="92" fillId="0" borderId="8"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6" fillId="32" borderId="0" applyNumberFormat="0" applyBorder="0" applyAlignment="0" applyProtection="0"/>
  </cellStyleXfs>
  <cellXfs count="361">
    <xf numFmtId="0" fontId="0" fillId="0" borderId="0" xfId="0" applyAlignment="1">
      <alignment/>
    </xf>
    <xf numFmtId="0" fontId="0" fillId="0" borderId="0" xfId="0" applyAlignment="1">
      <alignment/>
    </xf>
    <xf numFmtId="0" fontId="1" fillId="0" borderId="0" xfId="0" applyFont="1" applyAlignment="1">
      <alignment/>
    </xf>
    <xf numFmtId="0" fontId="97" fillId="33" borderId="10" xfId="0" applyFont="1" applyFill="1" applyBorder="1" applyAlignment="1">
      <alignment vertical="center" wrapText="1"/>
    </xf>
    <xf numFmtId="0" fontId="0" fillId="0" borderId="0" xfId="0" applyAlignment="1">
      <alignment horizontal="center"/>
    </xf>
    <xf numFmtId="0" fontId="0" fillId="0" borderId="0" xfId="0" applyFont="1" applyAlignment="1">
      <alignment/>
    </xf>
    <xf numFmtId="0" fontId="0" fillId="0" borderId="0" xfId="0" applyAlignment="1">
      <alignment horizontal="left"/>
    </xf>
    <xf numFmtId="0" fontId="2" fillId="0" borderId="0" xfId="0" applyFont="1" applyFill="1" applyBorder="1" applyAlignment="1">
      <alignment vertical="center" wrapText="1"/>
    </xf>
    <xf numFmtId="0" fontId="0" fillId="0" borderId="0" xfId="0" applyBorder="1" applyAlignment="1">
      <alignment/>
    </xf>
    <xf numFmtId="0" fontId="97" fillId="34" borderId="11" xfId="0" applyFont="1" applyFill="1" applyBorder="1" applyAlignment="1">
      <alignment horizontal="center" vertical="center" wrapText="1"/>
    </xf>
    <xf numFmtId="0" fontId="97" fillId="22" borderId="11" xfId="0" applyFont="1" applyFill="1" applyBorder="1" applyAlignment="1">
      <alignment horizontal="center" vertical="center" wrapText="1"/>
    </xf>
    <xf numFmtId="0" fontId="85" fillId="33" borderId="12" xfId="0" applyFont="1" applyFill="1" applyBorder="1" applyAlignment="1">
      <alignment vertical="center" wrapText="1"/>
    </xf>
    <xf numFmtId="0" fontId="1" fillId="0" borderId="0" xfId="0" applyFont="1" applyFill="1" applyAlignment="1">
      <alignment/>
    </xf>
    <xf numFmtId="0" fontId="1" fillId="0" borderId="0" xfId="0" applyFont="1" applyFill="1" applyAlignment="1">
      <alignment wrapText="1"/>
    </xf>
    <xf numFmtId="0" fontId="98" fillId="0" borderId="0" xfId="0" applyFont="1" applyAlignment="1">
      <alignment/>
    </xf>
    <xf numFmtId="0" fontId="99" fillId="0" borderId="0" xfId="0" applyFont="1" applyAlignment="1">
      <alignment/>
    </xf>
    <xf numFmtId="0" fontId="98" fillId="0" borderId="0" xfId="0" applyFont="1" applyFill="1" applyAlignment="1">
      <alignment wrapText="1"/>
    </xf>
    <xf numFmtId="0" fontId="1" fillId="0" borderId="11" xfId="0" applyFont="1" applyBorder="1" applyAlignment="1">
      <alignment horizontal="center" vertical="center"/>
    </xf>
    <xf numFmtId="0" fontId="1" fillId="0" borderId="11" xfId="0" applyFont="1" applyBorder="1" applyAlignment="1">
      <alignment/>
    </xf>
    <xf numFmtId="1" fontId="97" fillId="35" borderId="11"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00" fillId="0" borderId="0" xfId="0" applyFont="1" applyAlignment="1">
      <alignment horizontal="right" vertical="center"/>
    </xf>
    <xf numFmtId="0" fontId="100" fillId="0" borderId="0" xfId="0" applyFont="1" applyBorder="1" applyAlignment="1">
      <alignment horizontal="right" vertical="center"/>
    </xf>
    <xf numFmtId="0" fontId="8" fillId="0" borderId="0" xfId="0" applyFont="1" applyBorder="1" applyAlignment="1">
      <alignment horizontal="right" vertical="center"/>
    </xf>
    <xf numFmtId="0" fontId="100" fillId="0" borderId="0" xfId="0" applyFont="1" applyBorder="1" applyAlignment="1">
      <alignment vertical="center"/>
    </xf>
    <xf numFmtId="0" fontId="7" fillId="0" borderId="0" xfId="0" applyFont="1" applyBorder="1" applyAlignment="1">
      <alignment vertical="center"/>
    </xf>
    <xf numFmtId="0" fontId="101" fillId="33" borderId="11" xfId="0" applyFont="1" applyFill="1" applyBorder="1" applyAlignment="1">
      <alignment vertical="center" wrapText="1"/>
    </xf>
    <xf numFmtId="0" fontId="102" fillId="33" borderId="11" xfId="0" applyFont="1" applyFill="1" applyBorder="1" applyAlignment="1">
      <alignment vertical="center" wrapText="1"/>
    </xf>
    <xf numFmtId="0" fontId="101" fillId="33" borderId="11"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101" fillId="36" borderId="11" xfId="0" applyFont="1" applyFill="1" applyBorder="1" applyAlignment="1">
      <alignment horizontal="left" vertical="center" wrapText="1"/>
    </xf>
    <xf numFmtId="0" fontId="104" fillId="36" borderId="11" xfId="0" applyFont="1" applyFill="1" applyBorder="1" applyAlignment="1">
      <alignment horizontal="center" vertical="center" wrapText="1"/>
    </xf>
    <xf numFmtId="1" fontId="99" fillId="0" borderId="11" xfId="0" applyNumberFormat="1" applyFont="1" applyFill="1" applyBorder="1" applyAlignment="1">
      <alignment horizontal="center" vertical="center" wrapText="1"/>
    </xf>
    <xf numFmtId="0" fontId="99"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05" fillId="0" borderId="11" xfId="0" applyFont="1" applyBorder="1" applyAlignment="1">
      <alignment vertical="center" wrapText="1"/>
    </xf>
    <xf numFmtId="0" fontId="106" fillId="0" borderId="11" xfId="0" applyFont="1" applyBorder="1" applyAlignment="1">
      <alignment horizontal="left" vertical="center" wrapText="1"/>
    </xf>
    <xf numFmtId="0" fontId="106" fillId="0" borderId="11" xfId="0" applyFont="1" applyFill="1" applyBorder="1" applyAlignment="1">
      <alignment horizontal="center" wrapText="1"/>
    </xf>
    <xf numFmtId="0" fontId="99" fillId="0" borderId="11" xfId="0" applyFont="1" applyFill="1" applyBorder="1" applyAlignment="1">
      <alignment horizontal="center" wrapText="1"/>
    </xf>
    <xf numFmtId="0" fontId="106" fillId="35" borderId="11" xfId="0" applyFont="1" applyFill="1" applyBorder="1" applyAlignment="1">
      <alignment horizontal="center" wrapText="1"/>
    </xf>
    <xf numFmtId="0" fontId="7" fillId="0" borderId="0" xfId="0" applyFont="1" applyAlignment="1">
      <alignment/>
    </xf>
    <xf numFmtId="0" fontId="7" fillId="0" borderId="0" xfId="0" applyFont="1" applyFill="1" applyAlignment="1">
      <alignment/>
    </xf>
    <xf numFmtId="0" fontId="101" fillId="36" borderId="11" xfId="0" applyFont="1" applyFill="1" applyBorder="1" applyAlignment="1">
      <alignment vertical="center" wrapText="1"/>
    </xf>
    <xf numFmtId="0" fontId="104" fillId="36" borderId="11" xfId="0" applyFont="1" applyFill="1" applyBorder="1" applyAlignment="1">
      <alignment vertical="center" wrapText="1"/>
    </xf>
    <xf numFmtId="0" fontId="107" fillId="0" borderId="11" xfId="0" applyFont="1" applyBorder="1" applyAlignment="1">
      <alignment vertical="center" wrapText="1"/>
    </xf>
    <xf numFmtId="0" fontId="108" fillId="0" borderId="11" xfId="0" applyFont="1" applyBorder="1" applyAlignment="1">
      <alignment vertical="center" wrapText="1"/>
    </xf>
    <xf numFmtId="0" fontId="0" fillId="0" borderId="11" xfId="0" applyFont="1" applyFill="1" applyBorder="1" applyAlignment="1">
      <alignment horizontal="center" vertical="center" wrapText="1"/>
    </xf>
    <xf numFmtId="0" fontId="106" fillId="0" borderId="11" xfId="0" applyFont="1" applyBorder="1" applyAlignment="1">
      <alignment vertical="center" wrapText="1"/>
    </xf>
    <xf numFmtId="0" fontId="0" fillId="35" borderId="11" xfId="0" applyFont="1" applyFill="1" applyBorder="1" applyAlignment="1">
      <alignment horizontal="center" vertical="center" wrapText="1"/>
    </xf>
    <xf numFmtId="0" fontId="106" fillId="0" borderId="11" xfId="0" applyFont="1" applyBorder="1" applyAlignment="1">
      <alignment horizontal="center" vertical="center" wrapText="1"/>
    </xf>
    <xf numFmtId="0" fontId="106" fillId="0" borderId="11" xfId="0" applyFont="1" applyFill="1" applyBorder="1" applyAlignment="1">
      <alignment horizontal="center" vertical="center" wrapText="1"/>
    </xf>
    <xf numFmtId="0" fontId="106" fillId="35" borderId="11" xfId="0" applyFont="1" applyFill="1" applyBorder="1" applyAlignment="1">
      <alignment horizontal="center" vertical="center" wrapText="1"/>
    </xf>
    <xf numFmtId="0" fontId="108" fillId="0" borderId="11" xfId="0" applyFont="1" applyFill="1" applyBorder="1" applyAlignment="1">
      <alignment horizontal="center" vertical="center" wrapText="1"/>
    </xf>
    <xf numFmtId="0" fontId="108" fillId="0" borderId="11" xfId="0" applyFont="1" applyBorder="1" applyAlignment="1">
      <alignment horizontal="left" vertical="center" wrapText="1"/>
    </xf>
    <xf numFmtId="0" fontId="108" fillId="0" borderId="11" xfId="0" applyFont="1" applyFill="1" applyBorder="1" applyAlignment="1">
      <alignment vertical="center" wrapText="1"/>
    </xf>
    <xf numFmtId="0" fontId="7" fillId="0" borderId="0" xfId="0" applyFont="1" applyAlignment="1">
      <alignment horizontal="right"/>
    </xf>
    <xf numFmtId="0" fontId="109"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0" fontId="106" fillId="0" borderId="11" xfId="0" applyFont="1" applyFill="1" applyBorder="1" applyAlignment="1">
      <alignment vertical="center" wrapText="1"/>
    </xf>
    <xf numFmtId="0" fontId="99"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09" fillId="0" borderId="0" xfId="0" applyFont="1" applyBorder="1" applyAlignment="1">
      <alignment horizontal="left" vertical="center"/>
    </xf>
    <xf numFmtId="1" fontId="108" fillId="0" borderId="11" xfId="0" applyNumberFormat="1" applyFont="1" applyFill="1" applyBorder="1" applyAlignment="1">
      <alignment horizontal="center" vertical="center" wrapText="1"/>
    </xf>
    <xf numFmtId="0" fontId="106" fillId="0" borderId="0" xfId="0" applyFont="1" applyFill="1" applyBorder="1" applyAlignment="1">
      <alignment vertical="center" wrapText="1"/>
    </xf>
    <xf numFmtId="0" fontId="99" fillId="0" borderId="0" xfId="0" applyFont="1" applyFill="1" applyBorder="1" applyAlignment="1">
      <alignment vertical="center" wrapText="1"/>
    </xf>
    <xf numFmtId="0" fontId="108" fillId="0" borderId="13" xfId="0" applyFont="1" applyFill="1" applyBorder="1" applyAlignment="1">
      <alignment horizontal="right" vertical="center" wrapText="1"/>
    </xf>
    <xf numFmtId="1" fontId="108" fillId="0" borderId="13" xfId="0" applyNumberFormat="1" applyFont="1" applyFill="1" applyBorder="1" applyAlignment="1">
      <alignment horizontal="center" vertical="center" wrapText="1"/>
    </xf>
    <xf numFmtId="0" fontId="1" fillId="0" borderId="0" xfId="0" applyFont="1" applyFill="1" applyAlignment="1">
      <alignment horizontal="right"/>
    </xf>
    <xf numFmtId="0" fontId="0" fillId="0" borderId="0" xfId="0" applyFont="1" applyBorder="1" applyAlignment="1">
      <alignment horizontal="center"/>
    </xf>
    <xf numFmtId="0" fontId="0" fillId="0" borderId="0" xfId="0" applyFont="1" applyFill="1" applyAlignment="1">
      <alignment/>
    </xf>
    <xf numFmtId="174" fontId="0" fillId="0" borderId="0" xfId="0" applyNumberFormat="1" applyFont="1" applyFill="1" applyBorder="1" applyAlignment="1" applyProtection="1">
      <alignment horizontal="right" vertical="center"/>
      <protection locked="0"/>
    </xf>
    <xf numFmtId="0" fontId="0" fillId="0" borderId="0" xfId="0" applyFont="1" applyAlignment="1">
      <alignment horizontal="right" vertical="center"/>
    </xf>
    <xf numFmtId="49" fontId="0" fillId="0" borderId="0" xfId="0" applyNumberFormat="1" applyFont="1" applyFill="1" applyBorder="1" applyAlignment="1" applyProtection="1">
      <alignment horizontal="right" vertical="center"/>
      <protection locked="0"/>
    </xf>
    <xf numFmtId="0" fontId="7" fillId="0" borderId="0" xfId="0" applyFont="1" applyFill="1" applyAlignment="1">
      <alignment/>
    </xf>
    <xf numFmtId="0" fontId="7" fillId="0" borderId="0" xfId="0" applyFont="1" applyFill="1" applyBorder="1" applyAlignment="1">
      <alignment horizontal="left" vertical="top"/>
    </xf>
    <xf numFmtId="0" fontId="7" fillId="0" borderId="0" xfId="0" applyFont="1" applyFill="1" applyBorder="1" applyAlignment="1">
      <alignment horizontal="center"/>
    </xf>
    <xf numFmtId="49" fontId="0" fillId="0" borderId="0" xfId="0" applyNumberFormat="1" applyFont="1" applyFill="1" applyBorder="1" applyAlignment="1" applyProtection="1">
      <alignment/>
      <protection locked="0"/>
    </xf>
    <xf numFmtId="0" fontId="0" fillId="0" borderId="0" xfId="0" applyFont="1" applyBorder="1" applyAlignment="1">
      <alignment/>
    </xf>
    <xf numFmtId="0" fontId="12" fillId="0" borderId="11"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xf>
    <xf numFmtId="0" fontId="110" fillId="0" borderId="0" xfId="0" applyFont="1" applyAlignment="1">
      <alignment/>
    </xf>
    <xf numFmtId="0" fontId="12" fillId="0" borderId="0" xfId="0" applyFont="1" applyFill="1" applyAlignment="1">
      <alignment/>
    </xf>
    <xf numFmtId="0" fontId="12" fillId="0" borderId="0" xfId="0" applyFont="1" applyBorder="1" applyAlignment="1">
      <alignment/>
    </xf>
    <xf numFmtId="0" fontId="0" fillId="0" borderId="0" xfId="0" applyAlignment="1">
      <alignment wrapText="1"/>
    </xf>
    <xf numFmtId="0" fontId="6" fillId="0" borderId="0" xfId="0" applyFont="1" applyAlignment="1">
      <alignment horizontal="center" vertical="center"/>
    </xf>
    <xf numFmtId="0" fontId="0" fillId="0" borderId="0" xfId="0" applyAlignment="1">
      <alignment vertical="center"/>
    </xf>
    <xf numFmtId="0" fontId="5" fillId="37" borderId="11" xfId="0" applyFont="1" applyFill="1" applyBorder="1" applyAlignment="1">
      <alignment horizontal="center" vertical="center"/>
    </xf>
    <xf numFmtId="0" fontId="111" fillId="37" borderId="11" xfId="0" applyFont="1" applyFill="1" applyBorder="1" applyAlignment="1">
      <alignment vertical="center" wrapText="1"/>
    </xf>
    <xf numFmtId="0" fontId="5" fillId="37" borderId="11" xfId="0" applyFont="1" applyFill="1" applyBorder="1" applyAlignment="1">
      <alignment horizontal="center" vertical="center" wrapText="1"/>
    </xf>
    <xf numFmtId="14" fontId="0" fillId="0" borderId="11" xfId="0" applyNumberFormat="1" applyBorder="1" applyAlignment="1" applyProtection="1">
      <alignment horizontal="left" vertical="center"/>
      <protection locked="0"/>
    </xf>
    <xf numFmtId="0" fontId="0" fillId="0" borderId="11" xfId="0" applyFont="1" applyFill="1" applyBorder="1" applyAlignment="1" applyProtection="1">
      <alignment vertical="center" wrapText="1"/>
      <protection locked="0"/>
    </xf>
    <xf numFmtId="2" fontId="0" fillId="0" borderId="11" xfId="0" applyNumberFormat="1" applyBorder="1" applyAlignment="1" applyProtection="1">
      <alignment horizontal="center" vertical="center"/>
      <protection locked="0"/>
    </xf>
    <xf numFmtId="0" fontId="0" fillId="0" borderId="11" xfId="0" applyFont="1" applyBorder="1" applyAlignment="1" applyProtection="1">
      <alignment vertical="center"/>
      <protection locked="0"/>
    </xf>
    <xf numFmtId="2" fontId="0" fillId="0" borderId="11" xfId="0" applyNumberForma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wrapText="1"/>
      <protection locked="0"/>
    </xf>
    <xf numFmtId="14" fontId="0" fillId="0" borderId="11" xfId="0" applyNumberFormat="1" applyBorder="1" applyAlignment="1" applyProtection="1">
      <alignment horizontal="left"/>
      <protection locked="0"/>
    </xf>
    <xf numFmtId="0" fontId="0" fillId="0" borderId="11" xfId="0" applyFont="1" applyBorder="1" applyAlignment="1" applyProtection="1">
      <alignment wrapText="1"/>
      <protection locked="0"/>
    </xf>
    <xf numFmtId="2" fontId="0" fillId="0" borderId="11" xfId="0" applyNumberFormat="1" applyBorder="1" applyAlignment="1" applyProtection="1">
      <alignment horizontal="center"/>
      <protection locked="0"/>
    </xf>
    <xf numFmtId="0" fontId="0" fillId="0" borderId="11" xfId="0" applyFont="1" applyBorder="1" applyAlignment="1" applyProtection="1">
      <alignment/>
      <protection locked="0"/>
    </xf>
    <xf numFmtId="0" fontId="0" fillId="0" borderId="11" xfId="0" applyFont="1" applyFill="1" applyBorder="1" applyAlignment="1" applyProtection="1">
      <alignment wrapText="1"/>
      <protection locked="0"/>
    </xf>
    <xf numFmtId="2" fontId="0" fillId="0" borderId="11" xfId="0" applyNumberFormat="1" applyFill="1" applyBorder="1" applyAlignment="1" applyProtection="1">
      <alignment horizontal="center"/>
      <protection locked="0"/>
    </xf>
    <xf numFmtId="0" fontId="0" fillId="0" borderId="11" xfId="0" applyFont="1" applyFill="1" applyBorder="1" applyAlignment="1" applyProtection="1">
      <alignment/>
      <protection locked="0"/>
    </xf>
    <xf numFmtId="0" fontId="0" fillId="0" borderId="11" xfId="0" applyBorder="1" applyAlignment="1" applyProtection="1">
      <alignment horizontal="left"/>
      <protection locked="0"/>
    </xf>
    <xf numFmtId="0" fontId="100" fillId="0" borderId="11" xfId="0" applyFont="1" applyBorder="1" applyAlignment="1" applyProtection="1">
      <alignment vertical="center"/>
      <protection locked="0"/>
    </xf>
    <xf numFmtId="0" fontId="7" fillId="0" borderId="11" xfId="0" applyFont="1" applyBorder="1" applyAlignment="1" applyProtection="1">
      <alignment vertical="center"/>
      <protection locked="0"/>
    </xf>
    <xf numFmtId="14" fontId="0" fillId="0" borderId="11" xfId="0" applyNumberFormat="1" applyFont="1" applyBorder="1" applyAlignment="1" applyProtection="1">
      <alignment horizontal="left" vertical="center"/>
      <protection locked="0"/>
    </xf>
    <xf numFmtId="0" fontId="112" fillId="22" borderId="11" xfId="0" applyFont="1" applyFill="1" applyBorder="1" applyAlignment="1">
      <alignment horizontal="center" vertical="center" wrapText="1"/>
    </xf>
    <xf numFmtId="9" fontId="97" fillId="35" borderId="11" xfId="0" applyNumberFormat="1" applyFont="1" applyFill="1" applyBorder="1" applyAlignment="1">
      <alignment horizontal="center" vertical="center" wrapText="1"/>
    </xf>
    <xf numFmtId="0" fontId="112" fillId="34" borderId="11" xfId="0" applyFont="1" applyFill="1" applyBorder="1" applyAlignment="1">
      <alignment horizontal="center" vertical="center" wrapText="1"/>
    </xf>
    <xf numFmtId="9" fontId="97" fillId="35" borderId="13" xfId="0" applyNumberFormat="1" applyFont="1" applyFill="1" applyBorder="1" applyAlignment="1">
      <alignment horizontal="center" vertical="center" wrapText="1"/>
    </xf>
    <xf numFmtId="0" fontId="13" fillId="0" borderId="0" xfId="52" applyFont="1">
      <alignment/>
      <protection/>
    </xf>
    <xf numFmtId="0" fontId="56" fillId="0" borderId="0" xfId="52" applyFont="1" applyAlignment="1">
      <alignment vertical="center"/>
      <protection/>
    </xf>
    <xf numFmtId="0" fontId="20" fillId="0" borderId="0" xfId="52" applyFont="1" applyAlignment="1">
      <alignment vertical="top" wrapText="1"/>
      <protection/>
    </xf>
    <xf numFmtId="0" fontId="113" fillId="0" borderId="0" xfId="52" applyFont="1" applyBorder="1" applyAlignment="1">
      <alignment/>
      <protection/>
    </xf>
    <xf numFmtId="0" fontId="2" fillId="0" borderId="0" xfId="52" applyFont="1">
      <alignment/>
      <protection/>
    </xf>
    <xf numFmtId="0" fontId="58" fillId="0" borderId="0" xfId="52" applyFont="1" applyFill="1" applyAlignment="1">
      <alignment horizontal="left"/>
      <protection/>
    </xf>
    <xf numFmtId="0" fontId="58" fillId="0" borderId="0" xfId="52" applyFont="1" applyFill="1">
      <alignment/>
      <protection/>
    </xf>
    <xf numFmtId="0" fontId="2" fillId="0" borderId="0" xfId="52" applyFont="1" applyAlignment="1">
      <alignment/>
      <protection/>
    </xf>
    <xf numFmtId="0" fontId="113" fillId="0" borderId="0" xfId="52" applyFont="1" applyBorder="1" applyAlignment="1">
      <alignment horizontal="center"/>
      <protection/>
    </xf>
    <xf numFmtId="0" fontId="13" fillId="0" borderId="0" xfId="52" applyFont="1" applyAlignment="1">
      <alignment vertical="center"/>
      <protection/>
    </xf>
    <xf numFmtId="0" fontId="13" fillId="0" borderId="0" xfId="52" applyFont="1" applyAlignment="1">
      <alignment horizontal="left" vertical="center" indent="4"/>
      <protection/>
    </xf>
    <xf numFmtId="0" fontId="114" fillId="0" borderId="0" xfId="52" applyFont="1" applyAlignment="1">
      <alignment horizontal="left" vertical="center" indent="4"/>
      <protection/>
    </xf>
    <xf numFmtId="0" fontId="17" fillId="0" borderId="0" xfId="52" applyFont="1" applyAlignment="1">
      <alignment vertical="center"/>
      <protection/>
    </xf>
    <xf numFmtId="0" fontId="13" fillId="0" borderId="0" xfId="52" applyFont="1" applyAlignment="1">
      <alignment horizontal="left" vertical="center" indent="8"/>
      <protection/>
    </xf>
    <xf numFmtId="0" fontId="59" fillId="0" borderId="0" xfId="52" applyFont="1" applyAlignment="1">
      <alignment vertical="center"/>
      <protection/>
    </xf>
    <xf numFmtId="0" fontId="0" fillId="0" borderId="0" xfId="0" applyFont="1" applyAlignment="1">
      <alignment/>
    </xf>
    <xf numFmtId="0" fontId="0" fillId="0" borderId="0" xfId="0" applyFont="1" applyAlignment="1">
      <alignment/>
    </xf>
    <xf numFmtId="0" fontId="115" fillId="0" borderId="0" xfId="0" applyFont="1" applyAlignment="1">
      <alignment horizontal="center" vertical="center"/>
    </xf>
    <xf numFmtId="0" fontId="116" fillId="38" borderId="0" xfId="0" applyFont="1" applyFill="1" applyBorder="1" applyAlignment="1">
      <alignment horizontal="center" vertical="center"/>
    </xf>
    <xf numFmtId="0" fontId="117" fillId="0" borderId="0" xfId="0" applyFont="1" applyAlignment="1">
      <alignment horizontal="left" vertical="center"/>
    </xf>
    <xf numFmtId="0" fontId="118" fillId="0" borderId="0" xfId="0" applyFont="1" applyAlignment="1">
      <alignment horizontal="left"/>
    </xf>
    <xf numFmtId="0" fontId="119" fillId="0" borderId="0" xfId="0" applyFont="1" applyAlignment="1">
      <alignment horizontal="center" vertical="center" wrapText="1"/>
    </xf>
    <xf numFmtId="0" fontId="120" fillId="0" borderId="0" xfId="0" applyFont="1" applyAlignment="1">
      <alignment horizontal="center" vertical="center" wrapText="1"/>
    </xf>
    <xf numFmtId="0" fontId="121" fillId="0" borderId="0" xfId="0" applyFont="1" applyAlignment="1">
      <alignment horizontal="center" vertical="center" wrapText="1"/>
    </xf>
    <xf numFmtId="0" fontId="0" fillId="0" borderId="0" xfId="0" applyFont="1" applyAlignment="1">
      <alignment horizontal="left" vertical="center"/>
    </xf>
    <xf numFmtId="0" fontId="118" fillId="0" borderId="15" xfId="0" applyFont="1" applyBorder="1" applyAlignment="1">
      <alignment horizontal="center" vertical="center"/>
    </xf>
    <xf numFmtId="0" fontId="0" fillId="0" borderId="0" xfId="0" applyFont="1" applyAlignment="1">
      <alignment horizontal="left" vertical="center" wrapText="1"/>
    </xf>
    <xf numFmtId="0" fontId="122" fillId="0" borderId="0" xfId="0" applyFont="1" applyAlignment="1">
      <alignment horizontal="center" vertical="center" wrapText="1"/>
    </xf>
    <xf numFmtId="0" fontId="123" fillId="0" borderId="0" xfId="0" applyFont="1" applyAlignment="1">
      <alignment wrapText="1"/>
    </xf>
    <xf numFmtId="0" fontId="123" fillId="0" borderId="0" xfId="0" applyFont="1" applyAlignment="1">
      <alignment vertical="top" wrapText="1"/>
    </xf>
    <xf numFmtId="0" fontId="117" fillId="0" borderId="0" xfId="0" applyFont="1" applyAlignment="1">
      <alignment horizontal="center" vertical="center"/>
    </xf>
    <xf numFmtId="0" fontId="0" fillId="39" borderId="0" xfId="0" applyFont="1" applyFill="1" applyBorder="1" applyAlignment="1">
      <alignment/>
    </xf>
    <xf numFmtId="0" fontId="116" fillId="39" borderId="0" xfId="0" applyFont="1" applyFill="1" applyBorder="1" applyAlignment="1">
      <alignment horizontal="center" vertical="center"/>
    </xf>
    <xf numFmtId="0" fontId="124" fillId="39" borderId="0" xfId="0" applyFont="1" applyFill="1" applyBorder="1" applyAlignment="1">
      <alignment horizontal="center" vertical="center"/>
    </xf>
    <xf numFmtId="0" fontId="117" fillId="0" borderId="0" xfId="0" applyFont="1" applyAlignment="1">
      <alignment horizontal="left" vertical="center" wrapText="1"/>
    </xf>
    <xf numFmtId="0" fontId="0" fillId="40" borderId="0" xfId="0" applyFont="1" applyFill="1" applyBorder="1" applyAlignment="1">
      <alignment vertical="center" wrapText="1"/>
    </xf>
    <xf numFmtId="0" fontId="0" fillId="0" borderId="15" xfId="0" applyFont="1" applyBorder="1" applyAlignment="1">
      <alignment/>
    </xf>
    <xf numFmtId="0" fontId="125" fillId="0" borderId="0" xfId="0" applyFont="1" applyAlignment="1">
      <alignment horizontal="center" vertical="center" wrapText="1"/>
    </xf>
    <xf numFmtId="0" fontId="119" fillId="0" borderId="0" xfId="0" applyFont="1" applyAlignment="1">
      <alignment vertical="center" wrapText="1"/>
    </xf>
    <xf numFmtId="0" fontId="119" fillId="0" borderId="0" xfId="0" applyFont="1" applyAlignment="1">
      <alignment horizontal="left" vertical="center" wrapText="1"/>
    </xf>
    <xf numFmtId="0" fontId="119" fillId="38" borderId="0" xfId="0" applyFont="1" applyFill="1" applyBorder="1" applyAlignment="1">
      <alignment horizontal="center" vertical="center" wrapText="1"/>
    </xf>
    <xf numFmtId="0" fontId="0" fillId="0" borderId="0" xfId="0" applyFont="1" applyAlignment="1">
      <alignment horizontal="center" vertical="top" wrapText="1"/>
    </xf>
    <xf numFmtId="0" fontId="0" fillId="41" borderId="0" xfId="0" applyFont="1" applyFill="1" applyBorder="1" applyAlignment="1">
      <alignment horizontal="left" vertical="center" wrapText="1"/>
    </xf>
    <xf numFmtId="176" fontId="119" fillId="0" borderId="0" xfId="0" applyNumberFormat="1" applyFont="1" applyAlignment="1">
      <alignment horizontal="left" vertical="center" wrapText="1"/>
    </xf>
    <xf numFmtId="0" fontId="119" fillId="39" borderId="0" xfId="0" applyFont="1" applyFill="1" applyBorder="1" applyAlignment="1">
      <alignment horizontal="center" vertical="center" wrapText="1"/>
    </xf>
    <xf numFmtId="0" fontId="0" fillId="39" borderId="0" xfId="0" applyFont="1" applyFill="1" applyBorder="1" applyAlignment="1">
      <alignment horizontal="center" vertical="center" wrapText="1"/>
    </xf>
    <xf numFmtId="0" fontId="0" fillId="42" borderId="0" xfId="0" applyFont="1" applyFill="1" applyBorder="1" applyAlignment="1">
      <alignment horizontal="left" vertical="center" wrapText="1"/>
    </xf>
    <xf numFmtId="0" fontId="126" fillId="39" borderId="0" xfId="0" applyFont="1" applyFill="1" applyBorder="1" applyAlignment="1">
      <alignment horizontal="center" vertical="center" wrapText="1"/>
    </xf>
    <xf numFmtId="176" fontId="0" fillId="0" borderId="0" xfId="0" applyNumberFormat="1" applyFont="1" applyAlignment="1">
      <alignment horizontal="left" vertical="center" wrapText="1"/>
    </xf>
    <xf numFmtId="0" fontId="0" fillId="0" borderId="0" xfId="0" applyFont="1" applyAlignment="1">
      <alignment horizontal="center" vertical="center" wrapText="1"/>
    </xf>
    <xf numFmtId="0" fontId="127" fillId="0" borderId="0" xfId="0" applyFont="1" applyAlignment="1">
      <alignment horizontal="center" vertical="center" wrapText="1"/>
    </xf>
    <xf numFmtId="0" fontId="123" fillId="0" borderId="0" xfId="0" applyFont="1" applyAlignment="1">
      <alignment vertical="center" wrapText="1"/>
    </xf>
    <xf numFmtId="0" fontId="120" fillId="0" borderId="0" xfId="0" applyFont="1" applyAlignment="1">
      <alignment vertical="center" wrapText="1"/>
    </xf>
    <xf numFmtId="0" fontId="119" fillId="0" borderId="0" xfId="0" applyFont="1" applyAlignment="1">
      <alignment horizontal="center" vertical="top" wrapText="1"/>
    </xf>
    <xf numFmtId="0" fontId="128" fillId="38" borderId="16" xfId="0" applyFont="1" applyFill="1" applyBorder="1" applyAlignment="1">
      <alignment horizontal="left" vertical="center"/>
    </xf>
    <xf numFmtId="0" fontId="128" fillId="39" borderId="0" xfId="0" applyFont="1" applyFill="1" applyBorder="1" applyAlignment="1">
      <alignment horizontal="left" vertical="center"/>
    </xf>
    <xf numFmtId="0" fontId="0" fillId="39" borderId="16" xfId="0" applyFont="1" applyFill="1" applyBorder="1" applyAlignment="1">
      <alignment/>
    </xf>
    <xf numFmtId="0" fontId="12" fillId="0" borderId="11" xfId="0" applyFont="1" applyBorder="1" applyAlignment="1">
      <alignment horizontal="center" vertical="center" wrapText="1"/>
    </xf>
    <xf numFmtId="0" fontId="0" fillId="0" borderId="0" xfId="52">
      <alignment/>
      <protection/>
    </xf>
    <xf numFmtId="0" fontId="0" fillId="0" borderId="17" xfId="52" applyBorder="1">
      <alignment/>
      <protection/>
    </xf>
    <xf numFmtId="0" fontId="0" fillId="0" borderId="18" xfId="52" applyBorder="1">
      <alignment/>
      <protection/>
    </xf>
    <xf numFmtId="0" fontId="105" fillId="0" borderId="0" xfId="52" applyFont="1">
      <alignment/>
      <protection/>
    </xf>
    <xf numFmtId="49" fontId="129" fillId="43" borderId="19" xfId="52" applyNumberFormat="1" applyFont="1" applyFill="1" applyBorder="1" applyAlignment="1">
      <alignment horizontal="center" wrapText="1"/>
      <protection/>
    </xf>
    <xf numFmtId="0" fontId="13" fillId="0" borderId="20" xfId="52" applyFont="1" applyBorder="1">
      <alignment/>
      <protection/>
    </xf>
    <xf numFmtId="0" fontId="13" fillId="0" borderId="21" xfId="52" applyFont="1" applyBorder="1">
      <alignment/>
      <protection/>
    </xf>
    <xf numFmtId="0" fontId="130" fillId="0" borderId="22" xfId="52" applyFont="1" applyBorder="1" applyAlignment="1">
      <alignment horizontal="center"/>
      <protection/>
    </xf>
    <xf numFmtId="0" fontId="130" fillId="0" borderId="11" xfId="52" applyFont="1" applyBorder="1" applyAlignment="1">
      <alignment horizontal="center"/>
      <protection/>
    </xf>
    <xf numFmtId="0" fontId="130" fillId="0" borderId="23" xfId="52" applyFont="1" applyBorder="1" applyAlignment="1">
      <alignment horizontal="center"/>
      <protection/>
    </xf>
    <xf numFmtId="0" fontId="130" fillId="0" borderId="24" xfId="52" applyFont="1" applyBorder="1" applyAlignment="1">
      <alignment horizontal="center"/>
      <protection/>
    </xf>
    <xf numFmtId="0" fontId="106" fillId="44" borderId="25" xfId="52" applyFont="1" applyFill="1" applyBorder="1" applyAlignment="1">
      <alignment horizontal="left" vertical="center"/>
      <protection/>
    </xf>
    <xf numFmtId="0" fontId="111" fillId="0" borderId="22" xfId="52" applyFont="1" applyBorder="1">
      <alignment/>
      <protection/>
    </xf>
    <xf numFmtId="0" fontId="111" fillId="0" borderId="11" xfId="52" applyFont="1" applyBorder="1">
      <alignment/>
      <protection/>
    </xf>
    <xf numFmtId="0" fontId="0" fillId="0" borderId="11" xfId="52" applyBorder="1">
      <alignment/>
      <protection/>
    </xf>
    <xf numFmtId="0" fontId="0" fillId="0" borderId="23" xfId="52" applyBorder="1">
      <alignment/>
      <protection/>
    </xf>
    <xf numFmtId="0" fontId="0" fillId="0" borderId="24" xfId="52" applyBorder="1">
      <alignment/>
      <protection/>
    </xf>
    <xf numFmtId="0" fontId="0" fillId="0" borderId="22" xfId="52" applyBorder="1">
      <alignment/>
      <protection/>
    </xf>
    <xf numFmtId="0" fontId="106" fillId="0" borderId="26" xfId="52" applyFont="1" applyBorder="1" applyAlignment="1">
      <alignment horizontal="left" vertical="center"/>
      <protection/>
    </xf>
    <xf numFmtId="0" fontId="106" fillId="44" borderId="26" xfId="52" applyFont="1" applyFill="1" applyBorder="1" applyAlignment="1">
      <alignment horizontal="left" vertical="center"/>
      <protection/>
    </xf>
    <xf numFmtId="0" fontId="106" fillId="44" borderId="27" xfId="52" applyFont="1" applyFill="1" applyBorder="1" applyAlignment="1">
      <alignment horizontal="left" vertical="center"/>
      <protection/>
    </xf>
    <xf numFmtId="0" fontId="0" fillId="0" borderId="28" xfId="52" applyBorder="1">
      <alignment/>
      <protection/>
    </xf>
    <xf numFmtId="0" fontId="0" fillId="0" borderId="29" xfId="52" applyBorder="1">
      <alignment/>
      <protection/>
    </xf>
    <xf numFmtId="0" fontId="111" fillId="0" borderId="29" xfId="52" applyFont="1" applyBorder="1">
      <alignment/>
      <protection/>
    </xf>
    <xf numFmtId="0" fontId="0" fillId="0" borderId="30" xfId="52" applyBorder="1">
      <alignment/>
      <protection/>
    </xf>
    <xf numFmtId="0" fontId="0" fillId="0" borderId="31" xfId="52" applyBorder="1">
      <alignment/>
      <protection/>
    </xf>
    <xf numFmtId="0" fontId="13" fillId="0" borderId="18" xfId="52" applyFont="1" applyBorder="1">
      <alignment/>
      <protection/>
    </xf>
    <xf numFmtId="175" fontId="8" fillId="45" borderId="32" xfId="52" applyNumberFormat="1" applyFont="1" applyFill="1" applyBorder="1" applyAlignment="1">
      <alignment horizontal="center" vertical="center"/>
      <protection/>
    </xf>
    <xf numFmtId="0" fontId="106" fillId="0" borderId="25" xfId="52" applyFont="1" applyBorder="1" applyAlignment="1">
      <alignment vertical="center"/>
      <protection/>
    </xf>
    <xf numFmtId="0" fontId="0" fillId="0" borderId="33" xfId="52" applyBorder="1">
      <alignment/>
      <protection/>
    </xf>
    <xf numFmtId="0" fontId="111" fillId="0" borderId="13" xfId="52" applyFont="1" applyBorder="1">
      <alignment/>
      <protection/>
    </xf>
    <xf numFmtId="0" fontId="0" fillId="0" borderId="13" xfId="52" applyBorder="1">
      <alignment/>
      <protection/>
    </xf>
    <xf numFmtId="0" fontId="0" fillId="0" borderId="34" xfId="52" applyBorder="1">
      <alignment/>
      <protection/>
    </xf>
    <xf numFmtId="0" fontId="0" fillId="0" borderId="35" xfId="52" applyBorder="1">
      <alignment/>
      <protection/>
    </xf>
    <xf numFmtId="0" fontId="106" fillId="46" borderId="26" xfId="52" applyFont="1" applyFill="1" applyBorder="1" applyAlignment="1">
      <alignment vertical="center"/>
      <protection/>
    </xf>
    <xf numFmtId="0" fontId="106" fillId="0" borderId="26" xfId="52" applyFont="1" applyBorder="1" applyAlignment="1">
      <alignment vertical="center"/>
      <protection/>
    </xf>
    <xf numFmtId="0" fontId="106" fillId="47" borderId="26" xfId="52" applyFont="1" applyFill="1" applyBorder="1" applyAlignment="1">
      <alignment vertical="center"/>
      <protection/>
    </xf>
    <xf numFmtId="0" fontId="106" fillId="47" borderId="36" xfId="52" applyFont="1" applyFill="1" applyBorder="1" applyAlignment="1">
      <alignment vertical="center" wrapText="1"/>
      <protection/>
    </xf>
    <xf numFmtId="0" fontId="0" fillId="0" borderId="37" xfId="52" applyBorder="1">
      <alignment/>
      <protection/>
    </xf>
    <xf numFmtId="0" fontId="0" fillId="0" borderId="38" xfId="52" applyBorder="1">
      <alignment/>
      <protection/>
    </xf>
    <xf numFmtId="0" fontId="0" fillId="0" borderId="39" xfId="52" applyBorder="1">
      <alignment/>
      <protection/>
    </xf>
    <xf numFmtId="0" fontId="0" fillId="0" borderId="40" xfId="52" applyBorder="1">
      <alignment/>
      <protection/>
    </xf>
    <xf numFmtId="0" fontId="13" fillId="0" borderId="41" xfId="52" applyFont="1" applyBorder="1">
      <alignment/>
      <protection/>
    </xf>
    <xf numFmtId="0" fontId="115" fillId="0" borderId="0" xfId="0" applyFont="1" applyAlignment="1">
      <alignment horizontal="center" vertical="center"/>
    </xf>
    <xf numFmtId="0" fontId="117" fillId="0" borderId="0" xfId="0" applyFont="1" applyAlignment="1">
      <alignment horizontal="left" vertical="center"/>
    </xf>
    <xf numFmtId="0" fontId="119" fillId="0" borderId="0" xfId="0" applyFont="1" applyAlignment="1">
      <alignment horizontal="center" vertical="center" wrapText="1"/>
    </xf>
    <xf numFmtId="0" fontId="12" fillId="0" borderId="42" xfId="0" applyFont="1" applyBorder="1" applyAlignment="1">
      <alignment horizontal="center" vertical="center"/>
    </xf>
    <xf numFmtId="0" fontId="12" fillId="0" borderId="31"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35" xfId="0" applyFont="1" applyBorder="1" applyAlignment="1">
      <alignment horizontal="center" vertical="center"/>
    </xf>
    <xf numFmtId="0" fontId="12" fillId="0" borderId="47" xfId="0" applyFont="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xf>
    <xf numFmtId="0" fontId="123" fillId="0" borderId="0" xfId="0" applyFont="1" applyAlignment="1">
      <alignment horizontal="left" wrapText="1"/>
    </xf>
    <xf numFmtId="0" fontId="119" fillId="0" borderId="0" xfId="0" applyFont="1" applyAlignment="1">
      <alignment horizontal="left" vertical="top" wrapText="1"/>
    </xf>
    <xf numFmtId="0" fontId="120" fillId="0" borderId="48" xfId="0" applyFont="1" applyBorder="1" applyAlignment="1">
      <alignment horizontal="center" vertical="center" wrapText="1"/>
    </xf>
    <xf numFmtId="0" fontId="13" fillId="0" borderId="49" xfId="0" applyFont="1" applyBorder="1" applyAlignment="1">
      <alignment/>
    </xf>
    <xf numFmtId="0" fontId="13" fillId="0" borderId="50" xfId="0" applyFont="1" applyBorder="1" applyAlignment="1">
      <alignment/>
    </xf>
    <xf numFmtId="0" fontId="13" fillId="0" borderId="51" xfId="0" applyFont="1" applyBorder="1" applyAlignment="1">
      <alignment/>
    </xf>
    <xf numFmtId="0" fontId="13" fillId="0" borderId="52" xfId="0" applyFont="1" applyBorder="1" applyAlignment="1">
      <alignment/>
    </xf>
    <xf numFmtId="0" fontId="13" fillId="0" borderId="53" xfId="0" applyFont="1" applyBorder="1" applyAlignment="1">
      <alignment/>
    </xf>
    <xf numFmtId="0" fontId="119" fillId="0" borderId="48" xfId="0" applyFont="1" applyBorder="1" applyAlignment="1">
      <alignment horizontal="center" vertical="top" wrapText="1"/>
    </xf>
    <xf numFmtId="0" fontId="13" fillId="0" borderId="54" xfId="0" applyFont="1" applyBorder="1" applyAlignment="1">
      <alignment/>
    </xf>
    <xf numFmtId="0" fontId="13" fillId="0" borderId="55" xfId="0" applyFont="1" applyBorder="1" applyAlignment="1">
      <alignment/>
    </xf>
    <xf numFmtId="0" fontId="13" fillId="0" borderId="56" xfId="0" applyFont="1" applyBorder="1" applyAlignment="1">
      <alignment/>
    </xf>
    <xf numFmtId="0" fontId="13" fillId="0" borderId="57" xfId="0" applyFont="1" applyBorder="1" applyAlignment="1">
      <alignment/>
    </xf>
    <xf numFmtId="0" fontId="13" fillId="0" borderId="0" xfId="0" applyFont="1" applyBorder="1" applyAlignment="1">
      <alignment/>
    </xf>
    <xf numFmtId="0" fontId="131" fillId="0" borderId="0" xfId="0" applyFont="1" applyAlignment="1">
      <alignment horizontal="center" vertical="center"/>
    </xf>
    <xf numFmtId="0" fontId="119" fillId="0" borderId="58" xfId="0" applyFont="1" applyBorder="1" applyAlignment="1">
      <alignment horizontal="center" vertical="center" wrapText="1"/>
    </xf>
    <xf numFmtId="0" fontId="119" fillId="0" borderId="0" xfId="0" applyFont="1" applyAlignment="1">
      <alignment horizontal="center" vertical="center" wrapText="1"/>
    </xf>
    <xf numFmtId="0" fontId="117" fillId="0" borderId="0" xfId="0" applyFont="1" applyAlignment="1">
      <alignment horizontal="left" vertical="center"/>
    </xf>
    <xf numFmtId="0" fontId="122" fillId="0" borderId="58" xfId="0" applyFont="1" applyBorder="1" applyAlignment="1">
      <alignment horizontal="center" vertical="center" wrapText="1"/>
    </xf>
    <xf numFmtId="0" fontId="120" fillId="0" borderId="58" xfId="0" applyFont="1" applyBorder="1" applyAlignment="1">
      <alignment horizontal="center" vertical="center" wrapText="1"/>
    </xf>
    <xf numFmtId="0" fontId="121" fillId="0" borderId="58" xfId="0" applyFont="1" applyBorder="1" applyAlignment="1">
      <alignment horizontal="center" vertical="center" wrapText="1"/>
    </xf>
    <xf numFmtId="0" fontId="132" fillId="0" borderId="0" xfId="0" applyFont="1" applyAlignment="1">
      <alignment horizontal="center" vertical="center"/>
    </xf>
    <xf numFmtId="0" fontId="133" fillId="0" borderId="59" xfId="0" applyFon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7" fillId="0" borderId="51" xfId="0" applyFont="1" applyBorder="1" applyAlignment="1">
      <alignment horizontal="right" vertical="center"/>
    </xf>
    <xf numFmtId="0" fontId="118" fillId="0" borderId="51" xfId="0" applyFont="1" applyBorder="1" applyAlignment="1">
      <alignment horizontal="left" vertical="center"/>
    </xf>
    <xf numFmtId="0" fontId="115" fillId="0" borderId="0" xfId="0" applyFont="1" applyAlignment="1">
      <alignment horizontal="center" vertical="center"/>
    </xf>
    <xf numFmtId="0" fontId="116" fillId="38" borderId="0" xfId="0" applyFont="1" applyFill="1" applyBorder="1" applyAlignment="1">
      <alignment horizontal="center" vertical="center"/>
    </xf>
    <xf numFmtId="0" fontId="119" fillId="38" borderId="0" xfId="0" applyFont="1" applyFill="1" applyBorder="1" applyAlignment="1">
      <alignment horizontal="center" vertical="center" wrapText="1"/>
    </xf>
    <xf numFmtId="0" fontId="117" fillId="0" borderId="0" xfId="0" applyFont="1" applyAlignment="1">
      <alignment horizontal="left" vertical="center" wrapText="1"/>
    </xf>
    <xf numFmtId="0" fontId="0" fillId="0" borderId="48" xfId="0" applyFont="1" applyBorder="1" applyAlignment="1">
      <alignment horizontal="left" vertical="center"/>
    </xf>
    <xf numFmtId="0" fontId="134" fillId="0" borderId="0" xfId="0" applyFont="1" applyAlignment="1">
      <alignment vertical="center" wrapText="1"/>
    </xf>
    <xf numFmtId="0" fontId="120" fillId="0" borderId="66" xfId="0" applyFont="1" applyBorder="1" applyAlignment="1">
      <alignment horizontal="center" vertical="center" wrapText="1"/>
    </xf>
    <xf numFmtId="0" fontId="13" fillId="0" borderId="67" xfId="0" applyFont="1" applyBorder="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58" xfId="0" applyFont="1" applyBorder="1" applyAlignment="1">
      <alignment horizontal="left" vertical="center" wrapText="1"/>
    </xf>
    <xf numFmtId="0" fontId="13" fillId="0" borderId="68" xfId="0" applyFont="1" applyBorder="1" applyAlignment="1">
      <alignment/>
    </xf>
    <xf numFmtId="0" fontId="127" fillId="0" borderId="0" xfId="0" applyFont="1" applyAlignment="1">
      <alignment horizontal="center" vertical="center" wrapText="1"/>
    </xf>
    <xf numFmtId="0" fontId="119" fillId="0" borderId="58" xfId="0" applyFont="1" applyBorder="1" applyAlignment="1">
      <alignment horizontal="left" vertical="center" wrapText="1"/>
    </xf>
    <xf numFmtId="176" fontId="0" fillId="0" borderId="58" xfId="0" applyNumberFormat="1" applyFont="1" applyBorder="1" applyAlignment="1">
      <alignment horizontal="left" vertical="center" wrapText="1"/>
    </xf>
    <xf numFmtId="176" fontId="119" fillId="0" borderId="58" xfId="0" applyNumberFormat="1" applyFont="1" applyBorder="1" applyAlignment="1">
      <alignment horizontal="left" vertical="center" wrapText="1"/>
    </xf>
    <xf numFmtId="0" fontId="126" fillId="39" borderId="0" xfId="0" applyFont="1" applyFill="1" applyBorder="1" applyAlignment="1">
      <alignment horizontal="center" vertical="center" wrapText="1"/>
    </xf>
    <xf numFmtId="0" fontId="119" fillId="39" borderId="0" xfId="0" applyFont="1" applyFill="1" applyBorder="1" applyAlignment="1">
      <alignment horizontal="center" vertical="center" wrapText="1"/>
    </xf>
    <xf numFmtId="0" fontId="0" fillId="39" borderId="0" xfId="0" applyFont="1" applyFill="1" applyBorder="1" applyAlignment="1">
      <alignment horizontal="center" vertical="center" wrapText="1"/>
    </xf>
    <xf numFmtId="0" fontId="0" fillId="0" borderId="0" xfId="0" applyFont="1" applyAlignment="1">
      <alignment horizontal="center" vertical="top" wrapText="1"/>
    </xf>
    <xf numFmtId="0" fontId="125" fillId="0" borderId="58" xfId="0" applyFont="1" applyBorder="1" applyAlignment="1">
      <alignment horizontal="center" vertical="center" wrapText="1"/>
    </xf>
    <xf numFmtId="0" fontId="115" fillId="0" borderId="69" xfId="52" applyFont="1" applyBorder="1" applyAlignment="1">
      <alignment horizontal="center" vertical="center"/>
      <protection/>
    </xf>
    <xf numFmtId="0" fontId="115" fillId="0" borderId="70" xfId="52" applyFont="1" applyBorder="1" applyAlignment="1">
      <alignment horizontal="center" vertical="center"/>
      <protection/>
    </xf>
    <xf numFmtId="0" fontId="115" fillId="0" borderId="0" xfId="52" applyFont="1" applyAlignment="1">
      <alignment horizontal="center" vertical="center"/>
      <protection/>
    </xf>
    <xf numFmtId="0" fontId="115" fillId="0" borderId="71" xfId="52" applyFont="1" applyBorder="1" applyAlignment="1">
      <alignment horizontal="center" vertical="center"/>
      <protection/>
    </xf>
    <xf numFmtId="0" fontId="116" fillId="38" borderId="18" xfId="52" applyFont="1" applyFill="1" applyBorder="1" applyAlignment="1">
      <alignment horizontal="center" vertical="center"/>
      <protection/>
    </xf>
    <xf numFmtId="0" fontId="116" fillId="38" borderId="0" xfId="52" applyFont="1" applyFill="1" applyAlignment="1">
      <alignment horizontal="center" vertical="center"/>
      <protection/>
    </xf>
    <xf numFmtId="0" fontId="116" fillId="38" borderId="71" xfId="52" applyFont="1" applyFill="1" applyBorder="1" applyAlignment="1">
      <alignment horizontal="center" vertical="center"/>
      <protection/>
    </xf>
    <xf numFmtId="0" fontId="105" fillId="0" borderId="18" xfId="52" applyFont="1" applyBorder="1" applyAlignment="1">
      <alignment horizontal="center"/>
      <protection/>
    </xf>
    <xf numFmtId="0" fontId="105" fillId="0" borderId="0" xfId="52" applyFont="1" applyAlignment="1">
      <alignment horizontal="center"/>
      <protection/>
    </xf>
    <xf numFmtId="0" fontId="105" fillId="0" borderId="71" xfId="52" applyFont="1" applyBorder="1" applyAlignment="1">
      <alignment horizontal="center"/>
      <protection/>
    </xf>
    <xf numFmtId="0" fontId="108" fillId="38" borderId="18" xfId="52" applyFont="1" applyFill="1" applyBorder="1" applyAlignment="1">
      <alignment horizontal="left" vertical="center"/>
      <protection/>
    </xf>
    <xf numFmtId="0" fontId="108" fillId="38" borderId="0" xfId="52" applyFont="1" applyFill="1" applyAlignment="1">
      <alignment horizontal="left" vertical="center"/>
      <protection/>
    </xf>
    <xf numFmtId="0" fontId="108" fillId="38" borderId="71" xfId="52" applyFont="1" applyFill="1" applyBorder="1" applyAlignment="1">
      <alignment horizontal="left" vertical="center"/>
      <protection/>
    </xf>
    <xf numFmtId="0" fontId="108" fillId="38" borderId="18" xfId="52" applyFont="1" applyFill="1" applyBorder="1" applyAlignment="1">
      <alignment horizontal="left" vertical="center" wrapText="1"/>
      <protection/>
    </xf>
    <xf numFmtId="0" fontId="108" fillId="38" borderId="0" xfId="52" applyFont="1" applyFill="1" applyAlignment="1">
      <alignment horizontal="left" vertical="center" wrapText="1"/>
      <protection/>
    </xf>
    <xf numFmtId="0" fontId="108" fillId="38" borderId="71" xfId="52" applyFont="1" applyFill="1" applyBorder="1" applyAlignment="1">
      <alignment horizontal="left" vertical="center" wrapText="1"/>
      <protection/>
    </xf>
    <xf numFmtId="0" fontId="7" fillId="0" borderId="18" xfId="52" applyFont="1" applyBorder="1" applyAlignment="1">
      <alignment horizontal="center"/>
      <protection/>
    </xf>
    <xf numFmtId="0" fontId="7" fillId="0" borderId="0" xfId="52" applyFont="1" applyAlignment="1">
      <alignment horizontal="center"/>
      <protection/>
    </xf>
    <xf numFmtId="0" fontId="7" fillId="0" borderId="71" xfId="52" applyFont="1" applyBorder="1" applyAlignment="1">
      <alignment horizontal="center"/>
      <protection/>
    </xf>
    <xf numFmtId="0" fontId="108" fillId="0" borderId="72" xfId="52" applyFont="1" applyBorder="1" applyAlignment="1">
      <alignment horizontal="center" vertical="center"/>
      <protection/>
    </xf>
    <xf numFmtId="0" fontId="108" fillId="0" borderId="13" xfId="52" applyFont="1" applyBorder="1" applyAlignment="1">
      <alignment horizontal="center" vertical="center"/>
      <protection/>
    </xf>
    <xf numFmtId="0" fontId="108" fillId="0" borderId="73" xfId="52" applyFont="1" applyBorder="1" applyAlignment="1">
      <alignment horizontal="center" vertical="center"/>
      <protection/>
    </xf>
    <xf numFmtId="0" fontId="135" fillId="0" borderId="74" xfId="52" applyFont="1" applyBorder="1" applyAlignment="1">
      <alignment horizontal="center" vertical="center" wrapText="1"/>
      <protection/>
    </xf>
    <xf numFmtId="0" fontId="13" fillId="0" borderId="43" xfId="52" applyFont="1" applyBorder="1">
      <alignment/>
      <protection/>
    </xf>
    <xf numFmtId="0" fontId="13" fillId="0" borderId="18" xfId="52" applyFont="1" applyBorder="1">
      <alignment/>
      <protection/>
    </xf>
    <xf numFmtId="0" fontId="13" fillId="0" borderId="45" xfId="52" applyFont="1" applyBorder="1">
      <alignment/>
      <protection/>
    </xf>
    <xf numFmtId="0" fontId="13" fillId="0" borderId="75" xfId="52" applyFont="1" applyBorder="1">
      <alignment/>
      <protection/>
    </xf>
    <xf numFmtId="0" fontId="13" fillId="0" borderId="47" xfId="52" applyFont="1" applyBorder="1">
      <alignment/>
      <protection/>
    </xf>
    <xf numFmtId="0" fontId="108" fillId="48" borderId="31" xfId="52" applyFont="1" applyFill="1" applyBorder="1" applyAlignment="1">
      <alignment horizontal="center" vertical="center"/>
      <protection/>
    </xf>
    <xf numFmtId="0" fontId="108" fillId="48" borderId="76" xfId="52" applyFont="1" applyFill="1" applyBorder="1" applyAlignment="1">
      <alignment horizontal="center" vertical="center"/>
      <protection/>
    </xf>
    <xf numFmtId="0" fontId="108" fillId="48" borderId="77" xfId="52" applyFont="1" applyFill="1" applyBorder="1" applyAlignment="1">
      <alignment horizontal="center" vertical="center"/>
      <protection/>
    </xf>
    <xf numFmtId="0" fontId="108" fillId="48" borderId="78" xfId="52" applyFont="1" applyFill="1" applyBorder="1" applyAlignment="1">
      <alignment horizontal="center" vertical="center"/>
      <protection/>
    </xf>
    <xf numFmtId="49" fontId="129" fillId="43" borderId="79" xfId="52" applyNumberFormat="1" applyFont="1" applyFill="1" applyBorder="1" applyAlignment="1">
      <alignment horizontal="center" wrapText="1"/>
      <protection/>
    </xf>
    <xf numFmtId="49" fontId="129" fillId="43" borderId="80" xfId="52" applyNumberFormat="1" applyFont="1" applyFill="1" applyBorder="1" applyAlignment="1">
      <alignment horizontal="center" wrapText="1"/>
      <protection/>
    </xf>
    <xf numFmtId="49" fontId="129" fillId="43" borderId="81" xfId="52" applyNumberFormat="1" applyFont="1" applyFill="1" applyBorder="1" applyAlignment="1">
      <alignment horizontal="center" wrapText="1"/>
      <protection/>
    </xf>
    <xf numFmtId="49" fontId="129" fillId="43" borderId="82" xfId="52" applyNumberFormat="1" applyFont="1" applyFill="1" applyBorder="1" applyAlignment="1">
      <alignment horizontal="center" wrapText="1"/>
      <protection/>
    </xf>
    <xf numFmtId="0" fontId="22" fillId="49" borderId="83" xfId="52" applyFont="1" applyFill="1" applyBorder="1" applyAlignment="1">
      <alignment horizontal="center" vertical="center" textRotation="90"/>
      <protection/>
    </xf>
    <xf numFmtId="0" fontId="13" fillId="0" borderId="83" xfId="52" applyFont="1" applyBorder="1">
      <alignment/>
      <protection/>
    </xf>
    <xf numFmtId="0" fontId="8" fillId="45" borderId="32" xfId="52" applyFont="1" applyFill="1" applyBorder="1" applyAlignment="1">
      <alignment horizontal="center" vertical="center" wrapText="1"/>
      <protection/>
    </xf>
    <xf numFmtId="175" fontId="8" fillId="45" borderId="32" xfId="52" applyNumberFormat="1" applyFont="1" applyFill="1" applyBorder="1" applyAlignment="1">
      <alignment horizontal="center" vertical="center"/>
      <protection/>
    </xf>
    <xf numFmtId="49" fontId="22" fillId="50" borderId="83" xfId="52" applyNumberFormat="1" applyFont="1" applyFill="1" applyBorder="1" applyAlignment="1">
      <alignment horizontal="center" vertical="center" textRotation="90"/>
      <protection/>
    </xf>
    <xf numFmtId="0" fontId="13" fillId="0" borderId="84" xfId="52" applyFont="1" applyBorder="1">
      <alignment/>
      <protection/>
    </xf>
    <xf numFmtId="0" fontId="22" fillId="47" borderId="85" xfId="52" applyFont="1" applyFill="1" applyBorder="1" applyAlignment="1">
      <alignment horizontal="center" vertical="center" textRotation="90"/>
      <protection/>
    </xf>
    <xf numFmtId="0" fontId="13" fillId="0" borderId="86" xfId="52" applyFont="1" applyBorder="1">
      <alignment/>
      <protection/>
    </xf>
    <xf numFmtId="0" fontId="116" fillId="38" borderId="0" xfId="0" applyFont="1" applyFill="1" applyBorder="1" applyAlignment="1">
      <alignment horizontal="center" vertical="center" wrapText="1"/>
    </xf>
    <xf numFmtId="49" fontId="23" fillId="38" borderId="0" xfId="0" applyNumberFormat="1" applyFont="1" applyFill="1" applyBorder="1" applyAlignment="1">
      <alignment horizontal="left" vertical="center" wrapText="1"/>
    </xf>
    <xf numFmtId="0" fontId="136" fillId="37" borderId="87" xfId="0" applyFont="1" applyFill="1" applyBorder="1" applyAlignment="1">
      <alignment horizontal="center" vertical="center"/>
    </xf>
    <xf numFmtId="0" fontId="136" fillId="37" borderId="12" xfId="0" applyFont="1" applyFill="1" applyBorder="1" applyAlignment="1">
      <alignment horizontal="center" vertical="center"/>
    </xf>
    <xf numFmtId="0" fontId="136" fillId="37" borderId="88" xfId="0" applyFont="1" applyFill="1" applyBorder="1" applyAlignment="1">
      <alignment horizontal="center" vertical="center"/>
    </xf>
    <xf numFmtId="0" fontId="100" fillId="0" borderId="11" xfId="0" applyFont="1" applyBorder="1" applyAlignment="1">
      <alignment horizontal="center" vertical="center"/>
    </xf>
    <xf numFmtId="0" fontId="7" fillId="0" borderId="11" xfId="0" applyFont="1" applyBorder="1" applyAlignment="1">
      <alignment horizontal="center" vertical="center"/>
    </xf>
    <xf numFmtId="0" fontId="97" fillId="36" borderId="89" xfId="0" applyFont="1" applyFill="1" applyBorder="1" applyAlignment="1">
      <alignment horizontal="left" vertical="center" wrapText="1"/>
    </xf>
    <xf numFmtId="0" fontId="97" fillId="36" borderId="10" xfId="0" applyFont="1" applyFill="1" applyBorder="1" applyAlignment="1">
      <alignment horizontal="left" vertical="center" wrapText="1"/>
    </xf>
    <xf numFmtId="0" fontId="97" fillId="36" borderId="60" xfId="0" applyFont="1" applyFill="1" applyBorder="1" applyAlignment="1">
      <alignment horizontal="left" vertical="center" wrapText="1"/>
    </xf>
    <xf numFmtId="0" fontId="97" fillId="36" borderId="63" xfId="0" applyFont="1" applyFill="1" applyBorder="1" applyAlignment="1">
      <alignment horizontal="left" vertical="center" wrapText="1"/>
    </xf>
    <xf numFmtId="0" fontId="0" fillId="0" borderId="0" xfId="0" applyAlignment="1">
      <alignment/>
    </xf>
    <xf numFmtId="0" fontId="116" fillId="38" borderId="0" xfId="0" applyFont="1" applyFill="1" applyAlignment="1">
      <alignment horizontal="center" vertical="center"/>
    </xf>
    <xf numFmtId="0" fontId="13" fillId="0" borderId="0" xfId="0" applyFont="1" applyAlignment="1">
      <alignment/>
    </xf>
    <xf numFmtId="0" fontId="116" fillId="38" borderId="0" xfId="0" applyFont="1" applyFill="1" applyAlignment="1">
      <alignment horizontal="center" vertical="center"/>
    </xf>
    <xf numFmtId="0" fontId="0" fillId="0" borderId="48" xfId="0" applyBorder="1" applyAlignment="1">
      <alignment horizontal="center"/>
    </xf>
    <xf numFmtId="0" fontId="0" fillId="38" borderId="0" xfId="0" applyFill="1" applyAlignment="1">
      <alignment horizontal="center"/>
    </xf>
    <xf numFmtId="0" fontId="0" fillId="38" borderId="0" xfId="0" applyFill="1" applyAlignment="1">
      <alignment horizontal="center"/>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0" fillId="0" borderId="58" xfId="0" applyBorder="1" applyAlignment="1">
      <alignment horizontal="center"/>
    </xf>
    <xf numFmtId="0" fontId="0" fillId="0" borderId="58"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13" fillId="0" borderId="0" xfId="0" applyFont="1" applyAlignment="1">
      <alignment/>
    </xf>
    <xf numFmtId="0" fontId="118" fillId="0" borderId="0" xfId="0" applyFont="1" applyAlignment="1">
      <alignment horizontal="center" vertical="center"/>
    </xf>
    <xf numFmtId="0" fontId="111" fillId="0" borderId="0" xfId="0" applyFont="1" applyAlignment="1">
      <alignment/>
    </xf>
    <xf numFmtId="0" fontId="0" fillId="0" borderId="0" xfId="0" applyAlignment="1">
      <alignment horizontal="left" vertical="center" wrapText="1"/>
    </xf>
    <xf numFmtId="0" fontId="12" fillId="0" borderId="0" xfId="0" applyFont="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161925</xdr:rowOff>
    </xdr:from>
    <xdr:to>
      <xdr:col>0</xdr:col>
      <xdr:colOff>847725</xdr:colOff>
      <xdr:row>3</xdr:row>
      <xdr:rowOff>314325</xdr:rowOff>
    </xdr:to>
    <xdr:pic>
      <xdr:nvPicPr>
        <xdr:cNvPr id="1" name="Obraz 2"/>
        <xdr:cNvPicPr preferRelativeResize="1">
          <a:picLocks noChangeAspect="1"/>
        </xdr:cNvPicPr>
      </xdr:nvPicPr>
      <xdr:blipFill>
        <a:blip r:embed="rId1"/>
        <a:stretch>
          <a:fillRect/>
        </a:stretch>
      </xdr:blipFill>
      <xdr:spPr>
        <a:xfrm>
          <a:off x="123825" y="323850"/>
          <a:ext cx="7239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142875</xdr:rowOff>
    </xdr:from>
    <xdr:to>
      <xdr:col>0</xdr:col>
      <xdr:colOff>857250</xdr:colOff>
      <xdr:row>69</xdr:row>
      <xdr:rowOff>485775</xdr:rowOff>
    </xdr:to>
    <xdr:pic>
      <xdr:nvPicPr>
        <xdr:cNvPr id="1" name="Obraz 1"/>
        <xdr:cNvPicPr preferRelativeResize="1">
          <a:picLocks noChangeAspect="1"/>
        </xdr:cNvPicPr>
      </xdr:nvPicPr>
      <xdr:blipFill>
        <a:blip r:embed="rId1"/>
        <a:stretch>
          <a:fillRect/>
        </a:stretch>
      </xdr:blipFill>
      <xdr:spPr>
        <a:xfrm>
          <a:off x="0" y="21297900"/>
          <a:ext cx="85725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3\cert\Ewa-dokumenty\ISO\ISO%202013\zmiany\Recertyfikacja_IPMA-D\final%20do%20oceny\od%20Micha&#322;a%20S\Rejestr_aktywno&#347;ci_JAP_BD_EZ_IPMA-D_V1%203%20-%20Kop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J_7-01-06_Zgloszenie_do_recertyfikacji_IPMA_D_ICB4.0_v1.xls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J_7-01-06_Zgloszenie_do_recertyfikacji_IPMA_D_ICB4.0_v2.xlsm_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je"/>
      <sheetName val="Taksonomia"/>
      <sheetName val="Tabela JAP-D - biuro CERT"/>
      <sheetName val="Rejestr aktywności - kandydat"/>
      <sheetName val="Uwagi"/>
      <sheetName val="Tabela JAP-D (2)"/>
    </sheetNames>
    <sheetDataSet>
      <sheetData sheetId="5">
        <row r="2">
          <cell r="B2" t="str">
            <v>Członek Komitetów Sterujących Projektów, Programów, Portfeli. Pracownik Biura Zarządzania Projektami (PMO)</v>
          </cell>
        </row>
        <row r="3">
          <cell r="B3" t="str">
            <v>Menedżer programu / portfela. Dyrektor ds. Projektów</v>
          </cell>
        </row>
        <row r="4">
          <cell r="B4" t="str">
            <v>Kierownik projektu</v>
          </cell>
        </row>
        <row r="5">
          <cell r="B5" t="str">
            <v>Lider zespołu projektu</v>
          </cell>
        </row>
        <row r="6">
          <cell r="B6" t="str">
            <v>Członek zespołu zarządzania projektem (np. ds. harmonogramu, ryzyka, komunikacji,…)</v>
          </cell>
        </row>
        <row r="7">
          <cell r="B7" t="str">
            <v>Kursy z zakresu zarządzania projektami - autoryzowane przez IPMA</v>
          </cell>
        </row>
        <row r="8">
          <cell r="B8" t="str">
            <v>Kursy z zakresu zarządzania projektami - nieautoryzowane przez IPMA</v>
          </cell>
        </row>
        <row r="9">
          <cell r="B9" t="str">
            <v>Zarządzanie projektami, programem lub portfelem projektów - autoryzowane przez IPMA</v>
          </cell>
        </row>
        <row r="10">
          <cell r="B10" t="str">
            <v>Zarządzanie projektami, programem lub portfelem projektów - nieautoryzowane przez IPMA</v>
          </cell>
        </row>
        <row r="11">
          <cell r="B11" t="str">
            <v>Zarządzanie organizacją (MBA)</v>
          </cell>
        </row>
        <row r="12">
          <cell r="B12" t="str">
            <v>Kompetencje kontekstowe (np. Finanse, Prawo, Logistyka, Systemy IT,...)</v>
          </cell>
        </row>
        <row r="13">
          <cell r="B13" t="str">
            <v>Szkolenie autoryzowane przez IPMA</v>
          </cell>
        </row>
        <row r="14">
          <cell r="B14" t="str">
            <v>Szkolenie nieautoryzowane przez IPMA</v>
          </cell>
        </row>
        <row r="15">
          <cell r="B15" t="str">
            <v>PM - Poziom podstawowy</v>
          </cell>
        </row>
        <row r="16">
          <cell r="B16" t="str">
            <v>PM - Poziom zaawansowany, PPPM</v>
          </cell>
        </row>
        <row r="17">
          <cell r="B17" t="str">
            <v>Specjalizowane (w wybranym obszarze zarządzania projektami,np. Ryzyko, Harmonogramowanie)</v>
          </cell>
        </row>
        <row r="18">
          <cell r="B18" t="str">
            <v>Organizowane przez IPMA® lub w Partnerstwie z IPMA®</v>
          </cell>
        </row>
        <row r="19">
          <cell r="B19" t="str">
            <v>Pozostałe</v>
          </cell>
        </row>
        <row r="20">
          <cell r="B20" t="str">
            <v>Organizowane przez IPMA Polska lub w Partnerstwie z IPMA Polska</v>
          </cell>
        </row>
        <row r="21">
          <cell r="B21" t="str">
            <v>Pozostałe</v>
          </cell>
        </row>
        <row r="22">
          <cell r="B22" t="str">
            <v>Organizowane przez IPMA lub w Partnerstwie z IPMA</v>
          </cell>
        </row>
        <row r="23">
          <cell r="B23" t="str">
            <v>Pozostałe</v>
          </cell>
        </row>
        <row r="24">
          <cell r="B24" t="str">
            <v>Praca własna  – studia literaturowe, multimedialne materiały szkoleniowe, podcasting, udział w profesjonalnych forach dyskusyjnych</v>
          </cell>
        </row>
        <row r="25">
          <cell r="B25" t="str">
            <v>Praca indywidualna z couchem lub mentorem</v>
          </cell>
        </row>
        <row r="26">
          <cell r="B26" t="str">
            <v>Książka</v>
          </cell>
        </row>
        <row r="27">
          <cell r="B27" t="str">
            <v>Artykuł opublikowany w czasopiśmie fachowym lub popularno-naukowym</v>
          </cell>
        </row>
        <row r="28">
          <cell r="B28" t="str">
            <v>Referat opublikowany w materiałach konferencyjnych</v>
          </cell>
        </row>
        <row r="29">
          <cell r="B29" t="str">
            <v>Artykuł opublikowany  na profesjonalnym portalu www o tematyce zarządzania projektami</v>
          </cell>
        </row>
        <row r="30">
          <cell r="B30" t="str">
            <v>Referat na konferencji międzynarodowej</v>
          </cell>
        </row>
        <row r="31">
          <cell r="B31" t="str">
            <v>Poster na konferencji międzynarodowej</v>
          </cell>
        </row>
        <row r="32">
          <cell r="B32" t="str">
            <v>Referat na konferencji krajowej</v>
          </cell>
        </row>
        <row r="33">
          <cell r="B33" t="str">
            <v>Poster na konferencji krajowej</v>
          </cell>
        </row>
        <row r="34">
          <cell r="B34" t="str">
            <v>Referat na seminarium</v>
          </cell>
        </row>
        <row r="35">
          <cell r="B35" t="str">
            <v>Prezentacja wewnętrzna w firmie</v>
          </cell>
        </row>
        <row r="36">
          <cell r="B36" t="str">
            <v>Udział w panelu dyskusyjnym na konferencji lub seminarium</v>
          </cell>
        </row>
        <row r="37">
          <cell r="B37" t="str">
            <v>Moderowanie dyskusji  na profesjonalnych serwisach społecznościowych</v>
          </cell>
        </row>
        <row r="38">
          <cell r="B38" t="str">
            <v>Kurs autoryzowany przez IPMA</v>
          </cell>
        </row>
        <row r="39">
          <cell r="B39" t="str">
            <v>Kurs nieautoryzowany</v>
          </cell>
        </row>
        <row r="40">
          <cell r="B40" t="str">
            <v>Szkolenie autoryzowane przez IPMA</v>
          </cell>
        </row>
        <row r="41">
          <cell r="B41" t="str">
            <v>Szkolenie nieautoryzowane przez IPMA</v>
          </cell>
        </row>
        <row r="42">
          <cell r="B42" t="str">
            <v>Członek władz statutowych IPMA</v>
          </cell>
        </row>
        <row r="43">
          <cell r="B43" t="str">
            <v>Członek stałych zespołów działających w strukturach IPMA lub członek zespołów w projektach IPMA</v>
          </cell>
        </row>
        <row r="44">
          <cell r="B44" t="str">
            <v>Asesor nagrody IPMA PE Award, IPMA Polska PE Award</v>
          </cell>
        </row>
        <row r="45">
          <cell r="B45" t="str">
            <v>Prowadzenie projektów lub uczestnictwo w projektach społecznościowych, doradztwo, couching, mentoring w zakresie zarządzania projektami – aktywność na zasadach wolontariatu na rzecz społeczności i organizacji non-profit.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głoszenie do recertyfikacji"/>
      <sheetName val="Curriculum Vitae"/>
      <sheetName val="Samoocena"/>
      <sheetName val="Referencje"/>
      <sheetName val="Instrukcja"/>
      <sheetName val="Rejestr Aktywności - kandydat"/>
      <sheetName val="Tabela info JAP"/>
      <sheetName val="Taksonomia"/>
      <sheetName val="Tabela JAP-D (2)"/>
    </sheetNames>
    <sheetDataSet>
      <sheetData sheetId="8">
        <row r="2">
          <cell r="B2" t="str">
            <v>Praca zawodowa: Członek Komitetów Sterujących Projektów, Programów, Portfeli. Pracownik Biura Zarządzania Projektami (PMO)</v>
          </cell>
        </row>
        <row r="3">
          <cell r="B3" t="str">
            <v>Praca zawodowa: Menedżer programu / portfela. Dyrektor ds. Projektów</v>
          </cell>
        </row>
        <row r="4">
          <cell r="B4" t="str">
            <v>Praca zawodowa: Kierownik projektu</v>
          </cell>
        </row>
        <row r="5">
          <cell r="B5" t="str">
            <v>Praca zawodowa: Lider zespołu projektu</v>
          </cell>
        </row>
        <row r="6">
          <cell r="B6" t="str">
            <v>Praca zawodowa: Członek zespołu zarządzania projektem (np. ds. harmonogramu, ryzyka, komunikacji,…)</v>
          </cell>
        </row>
        <row r="7">
          <cell r="B7" t="str">
            <v>Studia I i II stopnia: Kursy z zakresu zarządzania projektami - autoryzowane przez IPMA</v>
          </cell>
        </row>
        <row r="8">
          <cell r="B8" t="str">
            <v>Studia I i II stopnia: Kursy z zakresu zarządzania projektami - nieautoryzowane przez IPMA</v>
          </cell>
        </row>
        <row r="9">
          <cell r="B9" t="str">
            <v>Studia podyplomowe: Zarządzanie projektami, programem lub portfelem projektów - autoryzowane przez IPMA</v>
          </cell>
        </row>
        <row r="10">
          <cell r="B10" t="str">
            <v>Studia podyplomowe: Zarządzanie projektami, programem lub portfelem projektów - nieautoryzowane przez IPMA</v>
          </cell>
        </row>
        <row r="11">
          <cell r="B11" t="str">
            <v>Studia podyplomowe: Zarządzanie organizacją (MBA)</v>
          </cell>
        </row>
        <row r="12">
          <cell r="B12" t="str">
            <v>Studia podyplomowe: Kompetencje kontekstowe (np. Finanse, Prawo, Logistyka, Systemy IT,...)</v>
          </cell>
        </row>
        <row r="13">
          <cell r="B13" t="str">
            <v>Szkolenia z zakresu zarządzania projektami, programem lub portfelem projektów - autoryzowane przez IPMA</v>
          </cell>
        </row>
        <row r="14">
          <cell r="B14" t="str">
            <v>Szkolenia z zakresu zarządzania projektami, programem lub portfelem projektów - nieautoryzowane przez IPMA</v>
          </cell>
        </row>
        <row r="15">
          <cell r="B15" t="str">
            <v>Międzynarodowe certyfikaty z zakresu zarządzania projektami, programem lub portfelem projektów - Poziom podstawowy</v>
          </cell>
        </row>
        <row r="16">
          <cell r="B16" t="str">
            <v>Międzynarodowe certyfikaty z zakresu zarządzania projektami, programem lub portfelem projektów - Poziom zaawansowany, PPPM</v>
          </cell>
        </row>
        <row r="17">
          <cell r="B17" t="str">
            <v>Międzynarodowe certyfikaty specjalizowane (w wybranym obszarze zarządzania projektami,np. Ryzyko, Harmonogramowanie)</v>
          </cell>
        </row>
        <row r="18">
          <cell r="B18" t="str">
            <v>Konferencje międzynarodowe - organizowane przez IPMA® lub w Partnerstwie z IPMA®</v>
          </cell>
        </row>
        <row r="19">
          <cell r="B19" t="str">
            <v>Konferencje międzynarodowe - pozostałe</v>
          </cell>
        </row>
        <row r="20">
          <cell r="B20" t="str">
            <v>Konferencje krajowe - organizowane przez IPMA Polska lub w Partnerstwie z IPMA Polska</v>
          </cell>
        </row>
        <row r="21">
          <cell r="B21" t="str">
            <v>Konferencje krajowe - pozostałe</v>
          </cell>
        </row>
        <row r="22">
          <cell r="B22" t="str">
            <v>Seminaria, warsztaty organizowane przez IPMA lub w Partnerstwie z IPMA</v>
          </cell>
        </row>
        <row r="23">
          <cell r="B23" t="str">
            <v>Seminaria, warsztaty - pozostałe</v>
          </cell>
        </row>
        <row r="24">
          <cell r="B24" t="str">
            <v>Praca własna  – studia literaturowe, multimedialne materiały szkoleniowe, podcasting, udział w profesjonalnych forach dyskusyjnych</v>
          </cell>
        </row>
        <row r="25">
          <cell r="B25" t="str">
            <v>Praca indywidualna z couchem lub mentorem</v>
          </cell>
        </row>
        <row r="26">
          <cell r="B26" t="str">
            <v>Książka</v>
          </cell>
        </row>
        <row r="27">
          <cell r="B27" t="str">
            <v>Artykuł opublikowany w czasopiśmie fachowym lub popularno-naukowym</v>
          </cell>
        </row>
        <row r="28">
          <cell r="B28" t="str">
            <v>Referat opublikowany w materiałach konferencyjnych</v>
          </cell>
        </row>
        <row r="29">
          <cell r="B29" t="str">
            <v>Artykuł opublikowany  na profesjonalnym portalu www o tematyce zarządzania projektami</v>
          </cell>
        </row>
        <row r="30">
          <cell r="B30" t="str">
            <v>Referat na konferencji międzynarodowej</v>
          </cell>
        </row>
        <row r="31">
          <cell r="B31" t="str">
            <v>Poster na konferencji międzynarodowej</v>
          </cell>
        </row>
        <row r="32">
          <cell r="B32" t="str">
            <v>Referat na konferencji krajowej</v>
          </cell>
        </row>
        <row r="33">
          <cell r="B33" t="str">
            <v>Poster na konferencji krajowej</v>
          </cell>
        </row>
        <row r="34">
          <cell r="B34" t="str">
            <v>Referat na seminarium</v>
          </cell>
        </row>
        <row r="35">
          <cell r="B35" t="str">
            <v>Prezentacja wewnętrzna w firmie</v>
          </cell>
        </row>
        <row r="36">
          <cell r="B36" t="str">
            <v>Udział w panelu dyskusyjnym na konferencji lub seminarium</v>
          </cell>
        </row>
        <row r="37">
          <cell r="B37" t="str">
            <v>Moderowanie dyskusji  na profesjonalnych serwisach społecznościowych</v>
          </cell>
        </row>
        <row r="38">
          <cell r="B38" t="str">
            <v>Opracowanie programów i materiałów szkoleniowych kursów z zakresu zarządzania projektami, autoryzowanych przez IPMA, realizowanych na uczelniach wyższych</v>
          </cell>
        </row>
        <row r="39">
          <cell r="B39" t="str">
            <v>Opracowanie programów i materiałów szkoleniowych kursów z zakresu zarządzania projektami, nieautoryzowanych przez IPMA, realizowanych na uczelniach wyższych</v>
          </cell>
        </row>
        <row r="40">
          <cell r="B40" t="str">
            <v>Opracowanie programów i materiałów szkoleniowych szkoleń z zakresu zarządzania projektami, autoryzowanych przez IPMA, realizowanych przez firmy szkoleniowe</v>
          </cell>
        </row>
        <row r="41">
          <cell r="B41" t="str">
            <v>Opracowanie programów i materiałów szkoleniowych szkoleń z zakresu zarządzania projektami, nieautoryzowanych przez IPMA, realizowanych przez firmy szkoleniowe</v>
          </cell>
        </row>
        <row r="42">
          <cell r="B42" t="str">
            <v>Działalność organizacyjna non-profit: Członek władz statutowych IPMA</v>
          </cell>
        </row>
        <row r="43">
          <cell r="B43" t="str">
            <v>Działalność organizacyjna non-profit: Członek stałych zespołów działających w strukturach IPMA lub członek zespołów w projektach IPMA</v>
          </cell>
        </row>
        <row r="44">
          <cell r="B44" t="str">
            <v>Działalność organizacyjna non-profit: Asesor nagrody IPMA PE Award, IPMA Polska PE Award</v>
          </cell>
        </row>
        <row r="45">
          <cell r="B45" t="str">
            <v>Prowadzenie projektów lub uczestnictwo w projektach społecznościowych, doradztwo, couching, mentoring w zakresie zarządzania projektami – aktywność na zasadach wolontariatu na rzecz społeczności i organizacji non-profit.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głoszenie do recertyfikacji"/>
      <sheetName val="Curriculum Vitae"/>
      <sheetName val="Arkusz samooceny"/>
      <sheetName val="Referencje"/>
      <sheetName val="Instrukcja"/>
      <sheetName val="Rejestr Aktywności - kandydat"/>
      <sheetName val="Tabela info JAP"/>
      <sheetName val="Taksonomia"/>
      <sheetName val="Tabela JAP-D (2)"/>
    </sheetNames>
    <sheetDataSet>
      <sheetData sheetId="8">
        <row r="2">
          <cell r="B2" t="str">
            <v>Praca zawodowa: Członek Komitetów Sterujących Projektów, Programów, Portfeli. Pracownik Biura Zarządzania Projektami (PMO)</v>
          </cell>
        </row>
        <row r="3">
          <cell r="B3" t="str">
            <v>Praca zawodowa: Menedżer programu / portfela. Dyrektor ds. Projektów</v>
          </cell>
        </row>
        <row r="4">
          <cell r="B4" t="str">
            <v>Praca zawodowa: Kierownik projektu</v>
          </cell>
        </row>
        <row r="5">
          <cell r="B5" t="str">
            <v>Praca zawodowa: Lider zespołu projektu</v>
          </cell>
        </row>
        <row r="6">
          <cell r="B6" t="str">
            <v>Praca zawodowa: Członek zespołu zarządzania projektem (np. ds. harmonogramu, ryzyka, komunikacji,…)</v>
          </cell>
        </row>
        <row r="7">
          <cell r="B7" t="str">
            <v>Studia I i II stopnia: Kursy z zakresu zarządzania projektami - autoryzowane przez IPMA</v>
          </cell>
        </row>
        <row r="8">
          <cell r="B8" t="str">
            <v>Studia I i II stopnia: Kursy z zakresu zarządzania projektami - nieautoryzowane przez IPMA</v>
          </cell>
        </row>
        <row r="9">
          <cell r="B9" t="str">
            <v>Studia podyplomowe: Zarządzanie projektami, programem lub portfelem projektów - autoryzowane przez IPMA</v>
          </cell>
        </row>
        <row r="10">
          <cell r="B10" t="str">
            <v>Studia podyplomowe: Zarządzanie projektami, programem lub portfelem projektów - nieautoryzowane przez IPMA</v>
          </cell>
        </row>
        <row r="11">
          <cell r="B11" t="str">
            <v>Studia podyplomowe: Zarządzanie organizacją (MBA)</v>
          </cell>
        </row>
        <row r="12">
          <cell r="B12" t="str">
            <v>Studia podyplomowe: Kompetencje kontekstowe (np. Finanse, Prawo, Logistyka, Systemy IT,...)</v>
          </cell>
        </row>
        <row r="13">
          <cell r="B13" t="str">
            <v>Szkolenia z zakresu zarządzania projektami, programem lub portfelem projektów - autoryzowane przez IPMA</v>
          </cell>
        </row>
        <row r="14">
          <cell r="B14" t="str">
            <v>Szkolenia z zakresu zarządzania projektami, programem lub portfelem projektów - nieautoryzowane przez IPMA</v>
          </cell>
        </row>
        <row r="15">
          <cell r="B15" t="str">
            <v>Międzynarodowe certyfikaty z zakresu zarządzania projektami, programem lub portfelem projektów - Poziom podstawowy</v>
          </cell>
        </row>
        <row r="16">
          <cell r="B16" t="str">
            <v>Międzynarodowe certyfikaty z zakresu zarządzania projektami, programem lub portfelem projektów - Poziom zaawansowany, PPPM</v>
          </cell>
        </row>
        <row r="17">
          <cell r="B17" t="str">
            <v>Międzynarodowe certyfikaty specjalizowane (w wybranym obszarze zarządzania projektami,np. Ryzyko, Harmonogramowanie)</v>
          </cell>
        </row>
        <row r="18">
          <cell r="B18" t="str">
            <v>Konferencje międzynarodowe - organizowane przez IPMA® lub w Partnerstwie z IPMA®</v>
          </cell>
        </row>
        <row r="19">
          <cell r="B19" t="str">
            <v>Konferencje międzynarodowe - pozostałe</v>
          </cell>
        </row>
        <row r="20">
          <cell r="B20" t="str">
            <v>Konferencje krajowe - organizowane przez IPMA Polska lub w Partnerstwie z IPMA Polska</v>
          </cell>
        </row>
        <row r="21">
          <cell r="B21" t="str">
            <v>Konferencje krajowe - pozostałe</v>
          </cell>
        </row>
        <row r="22">
          <cell r="B22" t="str">
            <v>Seminaria, warsztaty organizowane przez IPMA lub w Partnerstwie z IPMA</v>
          </cell>
        </row>
        <row r="23">
          <cell r="B23" t="str">
            <v>Seminaria, warsztaty - pozostałe</v>
          </cell>
        </row>
        <row r="24">
          <cell r="B24" t="str">
            <v>Praca własna  – studia literaturowe, multimedialne materiały szkoleniowe, podcasting, udział w profesjonalnych forach dyskusyjnych</v>
          </cell>
        </row>
        <row r="25">
          <cell r="B25" t="str">
            <v>Praca indywidualna z couchem lub mentorem</v>
          </cell>
        </row>
        <row r="26">
          <cell r="B26" t="str">
            <v>Książka</v>
          </cell>
        </row>
        <row r="27">
          <cell r="B27" t="str">
            <v>Artykuł opublikowany w czasopiśmie fachowym lub popularno-naukowym</v>
          </cell>
        </row>
        <row r="28">
          <cell r="B28" t="str">
            <v>Referat opublikowany w materiałach konferencyjnych</v>
          </cell>
        </row>
        <row r="29">
          <cell r="B29" t="str">
            <v>Artykuł opublikowany  na profesjonalnym portalu www o tematyce zarządzania projektami</v>
          </cell>
        </row>
        <row r="30">
          <cell r="B30" t="str">
            <v>Referat na konferencji międzynarodowej</v>
          </cell>
        </row>
        <row r="31">
          <cell r="B31" t="str">
            <v>Poster na konferencji międzynarodowej</v>
          </cell>
        </row>
        <row r="32">
          <cell r="B32" t="str">
            <v>Referat na konferencji krajowej</v>
          </cell>
        </row>
        <row r="33">
          <cell r="B33" t="str">
            <v>Poster na konferencji krajowej</v>
          </cell>
        </row>
        <row r="34">
          <cell r="B34" t="str">
            <v>Referat na seminarium</v>
          </cell>
        </row>
        <row r="35">
          <cell r="B35" t="str">
            <v>Prezentacja wewnętrzna w firmie</v>
          </cell>
        </row>
        <row r="36">
          <cell r="B36" t="str">
            <v>Udział w panelu dyskusyjnym na konferencji lub seminarium</v>
          </cell>
        </row>
        <row r="37">
          <cell r="B37" t="str">
            <v>Moderowanie dyskusji  na profesjonalnych serwisach społecznościowych</v>
          </cell>
        </row>
        <row r="38">
          <cell r="B38" t="str">
            <v>Opracowanie programów i materiałów szkoleniowych kursów z zakresu zarządzania projektami, autoryzowanych przez IPMA, realizowanych na uczelniach wyższych</v>
          </cell>
        </row>
        <row r="39">
          <cell r="B39" t="str">
            <v>Opracowanie programów i materiałów szkoleniowych kursów z zakresu zarządzania projektami, nieautoryzowanych przez IPMA, realizowanych na uczelniach wyższych</v>
          </cell>
        </row>
        <row r="40">
          <cell r="B40" t="str">
            <v>Opracowanie programów i materiałów szkoleniowych szkoleń z zakresu zarządzania projektami, autoryzowanych przez IPMA, realizowanych przez firmy szkoleniowe</v>
          </cell>
        </row>
        <row r="41">
          <cell r="B41" t="str">
            <v>Opracowanie programów i materiałów szkoleniowych szkoleń z zakresu zarządzania projektami, nieautoryzowanych przez IPMA, realizowanych przez firmy szkoleniowe</v>
          </cell>
        </row>
        <row r="42">
          <cell r="B42" t="str">
            <v>Działalność organizacyjna non-profit: Członek władz statutowych IPMA</v>
          </cell>
        </row>
        <row r="43">
          <cell r="B43" t="str">
            <v>Działalność organizacyjna non-profit: Członek stałych zespołów działających w strukturach IPMA lub członek zespołów w projektach IPMA</v>
          </cell>
        </row>
        <row r="44">
          <cell r="B44" t="str">
            <v>Działalność organizacyjna non-profit: Asesor nagrody IPMA PE Award, IPMA Polska PE Award</v>
          </cell>
        </row>
        <row r="45">
          <cell r="B45" t="str">
            <v>Prowadzenie projektów lub uczestnictwo w projektach społecznościowych, doradztwo, couching, mentoring w zakresie zarządzania projektami – aktywność na zasadach wolontariatu na rzecz społeczności i organizacji non-profit.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20"/>
  <sheetViews>
    <sheetView tabSelected="1" zoomScale="80" zoomScaleNormal="80" zoomScalePageLayoutView="0" workbookViewId="0" topLeftCell="A1">
      <selection activeCell="E116" sqref="E116"/>
    </sheetView>
  </sheetViews>
  <sheetFormatPr defaultColWidth="0" defaultRowHeight="12.75" customHeight="1" zeroHeight="1"/>
  <cols>
    <col min="1" max="1" width="9.140625" style="0" customWidth="1"/>
    <col min="2" max="2" width="12.28125" style="0" customWidth="1"/>
    <col min="3" max="3" width="31.140625" style="0" customWidth="1"/>
    <col min="4" max="4" width="3.8515625" style="0" customWidth="1"/>
    <col min="5" max="5" width="11.8515625" style="0" customWidth="1"/>
    <col min="6" max="6" width="3.8515625" style="0" customWidth="1"/>
    <col min="7" max="7" width="16.57421875" style="0" customWidth="1"/>
    <col min="8" max="8" width="18.8515625" style="0" customWidth="1"/>
    <col min="9" max="9" width="18.00390625" style="0" customWidth="1"/>
    <col min="10" max="10" width="17.00390625" style="0" customWidth="1"/>
    <col min="11" max="12" width="5.8515625" style="0" customWidth="1"/>
    <col min="13" max="13" width="9.140625" style="0" customWidth="1"/>
    <col min="14" max="26" width="8.7109375" style="0" hidden="1" customWidth="1"/>
    <col min="27" max="16384" width="14.421875" style="0" hidden="1" customWidth="1"/>
  </cols>
  <sheetData>
    <row r="1" spans="3:12" ht="27.75" customHeight="1">
      <c r="C1" s="264" t="s">
        <v>179</v>
      </c>
      <c r="D1" s="340"/>
      <c r="E1" s="340"/>
      <c r="F1" s="340"/>
      <c r="G1" s="340"/>
      <c r="H1" s="340"/>
      <c r="I1" s="340"/>
      <c r="J1" s="340"/>
      <c r="K1" s="340"/>
      <c r="L1" s="217"/>
    </row>
    <row r="2" spans="3:12" ht="30.75" customHeight="1">
      <c r="C2" s="264" t="s">
        <v>180</v>
      </c>
      <c r="D2" s="340"/>
      <c r="E2" s="340"/>
      <c r="F2" s="340"/>
      <c r="G2" s="340"/>
      <c r="H2" s="340"/>
      <c r="I2" s="340"/>
      <c r="J2" s="340"/>
      <c r="K2" s="340"/>
      <c r="L2" s="217"/>
    </row>
    <row r="3" spans="3:12" ht="37.5" customHeight="1">
      <c r="C3" s="341" t="s">
        <v>181</v>
      </c>
      <c r="D3" s="342"/>
      <c r="E3" s="342"/>
      <c r="F3" s="342"/>
      <c r="G3" s="342"/>
      <c r="H3" s="342"/>
      <c r="I3" s="342"/>
      <c r="J3" s="342"/>
      <c r="K3" s="342"/>
      <c r="L3" s="343"/>
    </row>
    <row r="4" spans="2:12" ht="15" customHeight="1">
      <c r="B4" s="247" t="s">
        <v>182</v>
      </c>
      <c r="C4" s="250" t="s">
        <v>183</v>
      </c>
      <c r="D4" s="340"/>
      <c r="E4" s="340"/>
      <c r="F4" s="340"/>
      <c r="G4" s="340"/>
      <c r="H4" s="340"/>
      <c r="I4" s="340"/>
      <c r="J4" s="340"/>
      <c r="K4" s="340"/>
      <c r="L4" s="218"/>
    </row>
    <row r="5" spans="2:12" ht="15">
      <c r="B5" s="340"/>
      <c r="C5" s="340"/>
      <c r="D5" s="340"/>
      <c r="E5" s="340"/>
      <c r="F5" s="340"/>
      <c r="G5" s="340"/>
      <c r="H5" s="340"/>
      <c r="I5" s="340"/>
      <c r="J5" s="340"/>
      <c r="K5" s="340"/>
      <c r="L5" s="218"/>
    </row>
    <row r="6" ht="12.75">
      <c r="L6" s="4"/>
    </row>
    <row r="7" ht="15" thickBot="1">
      <c r="L7" s="136"/>
    </row>
    <row r="8" spans="3:12" ht="12.75">
      <c r="C8" s="255" t="s">
        <v>184</v>
      </c>
      <c r="D8" s="256"/>
      <c r="E8" s="257"/>
      <c r="F8" s="258"/>
      <c r="H8" s="255" t="s">
        <v>185</v>
      </c>
      <c r="I8" s="256"/>
      <c r="J8" s="258"/>
      <c r="L8" s="4"/>
    </row>
    <row r="9" spans="3:12" ht="15" thickBot="1">
      <c r="C9" s="255"/>
      <c r="D9" s="259"/>
      <c r="E9" s="260"/>
      <c r="F9" s="261"/>
      <c r="H9" s="255"/>
      <c r="I9" s="259"/>
      <c r="J9" s="261"/>
      <c r="L9" s="136"/>
    </row>
    <row r="10" ht="14.25">
      <c r="L10" s="136"/>
    </row>
    <row r="11" ht="15" thickBot="1">
      <c r="L11" s="136"/>
    </row>
    <row r="12" spans="3:12" ht="14.25">
      <c r="C12" s="255" t="s">
        <v>186</v>
      </c>
      <c r="D12" s="256"/>
      <c r="E12" s="257"/>
      <c r="F12" s="258"/>
      <c r="H12" s="255" t="s">
        <v>187</v>
      </c>
      <c r="I12" s="256"/>
      <c r="J12" s="258"/>
      <c r="L12" s="136"/>
    </row>
    <row r="13" spans="3:12" ht="15" thickBot="1">
      <c r="C13" s="255"/>
      <c r="D13" s="259"/>
      <c r="E13" s="260"/>
      <c r="F13" s="261"/>
      <c r="H13" s="255"/>
      <c r="I13" s="259"/>
      <c r="J13" s="261"/>
      <c r="L13" s="136"/>
    </row>
    <row r="14" ht="14.25">
      <c r="L14" s="136"/>
    </row>
    <row r="15" ht="15" customHeight="1" thickBot="1"/>
    <row r="16" spans="3:10" ht="15.75" customHeight="1">
      <c r="C16" s="262" t="s">
        <v>188</v>
      </c>
      <c r="D16" s="256"/>
      <c r="E16" s="257"/>
      <c r="F16" s="258"/>
      <c r="H16" s="263" t="s">
        <v>189</v>
      </c>
      <c r="I16" s="344"/>
      <c r="J16" s="236"/>
    </row>
    <row r="17" spans="3:10" ht="15.75" customHeight="1" thickBot="1">
      <c r="C17" s="238"/>
      <c r="D17" s="259"/>
      <c r="E17" s="260"/>
      <c r="F17" s="261"/>
      <c r="H17" s="238"/>
      <c r="I17" s="239"/>
      <c r="J17" s="240"/>
    </row>
    <row r="18" ht="15.75" customHeight="1"/>
    <row r="19" spans="3:12" ht="15.75" customHeight="1">
      <c r="C19" s="345"/>
      <c r="D19" s="342"/>
      <c r="E19" s="342"/>
      <c r="F19" s="342"/>
      <c r="G19" s="342"/>
      <c r="H19" s="342"/>
      <c r="I19" s="342"/>
      <c r="J19" s="342"/>
      <c r="K19" s="342"/>
      <c r="L19" s="346"/>
    </row>
    <row r="20" spans="2:12" ht="15.75" customHeight="1">
      <c r="B20" s="254" t="s">
        <v>190</v>
      </c>
      <c r="C20" s="250" t="s">
        <v>191</v>
      </c>
      <c r="D20" s="340"/>
      <c r="E20" s="340"/>
      <c r="F20" s="340"/>
      <c r="G20" s="340"/>
      <c r="H20" s="340"/>
      <c r="I20" s="340"/>
      <c r="J20" s="340"/>
      <c r="K20" s="340"/>
      <c r="L20" s="218"/>
    </row>
    <row r="21" spans="2:12" ht="15.75" customHeight="1" thickBot="1">
      <c r="B21" s="340"/>
      <c r="C21" s="340"/>
      <c r="D21" s="340"/>
      <c r="E21" s="340"/>
      <c r="F21" s="340"/>
      <c r="G21" s="340"/>
      <c r="H21" s="340"/>
      <c r="I21" s="340"/>
      <c r="J21" s="340"/>
      <c r="K21" s="340"/>
      <c r="L21" s="218"/>
    </row>
    <row r="22" spans="3:12" ht="24.75" customHeight="1" thickBot="1">
      <c r="C22" s="347" t="s">
        <v>192</v>
      </c>
      <c r="D22" s="248"/>
      <c r="E22" s="244"/>
      <c r="F22" s="244"/>
      <c r="G22" s="244"/>
      <c r="H22" s="244"/>
      <c r="I22" s="244"/>
      <c r="J22" s="244"/>
      <c r="K22" s="245"/>
      <c r="L22" s="219"/>
    </row>
    <row r="23" spans="3:12" ht="15.75" customHeight="1" thickBot="1">
      <c r="C23" s="249"/>
      <c r="D23" s="340"/>
      <c r="E23" s="340"/>
      <c r="F23" s="340"/>
      <c r="G23" s="340"/>
      <c r="H23" s="340"/>
      <c r="I23" s="340"/>
      <c r="J23" s="340"/>
      <c r="K23" s="340"/>
      <c r="L23" s="219"/>
    </row>
    <row r="24" spans="3:12" ht="24.75" customHeight="1" thickBot="1">
      <c r="C24" s="347" t="s">
        <v>193</v>
      </c>
      <c r="D24" s="252"/>
      <c r="E24" s="244"/>
      <c r="F24" s="244"/>
      <c r="G24" s="244"/>
      <c r="H24" s="244"/>
      <c r="I24" s="244"/>
      <c r="J24" s="244"/>
      <c r="K24" s="245"/>
      <c r="L24" s="138"/>
    </row>
    <row r="25" spans="3:12" ht="15.75" customHeight="1" thickBot="1">
      <c r="C25" s="249"/>
      <c r="D25" s="340"/>
      <c r="E25" s="340"/>
      <c r="F25" s="340"/>
      <c r="G25" s="340"/>
      <c r="H25" s="340"/>
      <c r="I25" s="340"/>
      <c r="J25" s="340"/>
      <c r="K25" s="340"/>
      <c r="L25" s="219"/>
    </row>
    <row r="26" spans="3:12" ht="46.5" customHeight="1" thickBot="1">
      <c r="C26" s="348" t="s">
        <v>194</v>
      </c>
      <c r="D26" s="252"/>
      <c r="E26" s="244"/>
      <c r="F26" s="244"/>
      <c r="G26" s="244"/>
      <c r="H26" s="244"/>
      <c r="I26" s="244"/>
      <c r="J26" s="244"/>
      <c r="K26" s="245"/>
      <c r="L26" s="138"/>
    </row>
    <row r="27" spans="3:12" ht="15.75" customHeight="1" thickBot="1">
      <c r="C27" s="249"/>
      <c r="D27" s="340"/>
      <c r="E27" s="340"/>
      <c r="F27" s="340"/>
      <c r="G27" s="340"/>
      <c r="H27" s="340"/>
      <c r="I27" s="340"/>
      <c r="J27" s="340"/>
      <c r="K27" s="340"/>
      <c r="L27" s="219"/>
    </row>
    <row r="28" spans="3:12" ht="24.75" customHeight="1" thickBot="1">
      <c r="C28" s="347" t="s">
        <v>195</v>
      </c>
      <c r="D28" s="253"/>
      <c r="E28" s="244"/>
      <c r="F28" s="244"/>
      <c r="G28" s="244"/>
      <c r="H28" s="244"/>
      <c r="I28" s="244"/>
      <c r="J28" s="244"/>
      <c r="K28" s="245"/>
      <c r="L28" s="139"/>
    </row>
    <row r="29" spans="3:12" ht="15.75" customHeight="1" thickBot="1">
      <c r="C29" s="249"/>
      <c r="D29" s="340"/>
      <c r="E29" s="340"/>
      <c r="F29" s="340"/>
      <c r="G29" s="340"/>
      <c r="H29" s="340"/>
      <c r="I29" s="340"/>
      <c r="J29" s="340"/>
      <c r="K29" s="340"/>
      <c r="L29" s="219"/>
    </row>
    <row r="30" spans="3:12" ht="24.75" customHeight="1" thickBot="1">
      <c r="C30" s="347" t="s">
        <v>196</v>
      </c>
      <c r="D30" s="252"/>
      <c r="E30" s="244"/>
      <c r="F30" s="244"/>
      <c r="G30" s="244"/>
      <c r="H30" s="244"/>
      <c r="I30" s="244"/>
      <c r="J30" s="244"/>
      <c r="K30" s="245"/>
      <c r="L30" s="138"/>
    </row>
    <row r="31" spans="3:12" ht="15.75" customHeight="1">
      <c r="C31" s="349"/>
      <c r="D31" s="340"/>
      <c r="E31" s="340"/>
      <c r="F31" s="340"/>
      <c r="G31" s="340"/>
      <c r="H31" s="340"/>
      <c r="I31" s="340"/>
      <c r="J31" s="340"/>
      <c r="K31" s="340"/>
      <c r="L31" s="4"/>
    </row>
    <row r="32" spans="3:7" ht="15.75" customHeight="1">
      <c r="C32" s="350" t="s">
        <v>197</v>
      </c>
      <c r="D32" s="340"/>
      <c r="E32" s="340"/>
      <c r="F32" s="340"/>
      <c r="G32" s="340"/>
    </row>
    <row r="33" ht="15.75" customHeight="1" thickBot="1"/>
    <row r="34" spans="4:7" ht="15.75" customHeight="1" thickBot="1">
      <c r="D34" s="141"/>
      <c r="E34" t="s">
        <v>198</v>
      </c>
      <c r="F34" s="141"/>
      <c r="G34" t="s">
        <v>199</v>
      </c>
    </row>
    <row r="35" ht="15.75" customHeight="1"/>
    <row r="36" spans="3:12" ht="15.75" customHeight="1">
      <c r="C36" s="345"/>
      <c r="D36" s="342"/>
      <c r="E36" s="342"/>
      <c r="F36" s="342"/>
      <c r="G36" s="342"/>
      <c r="H36" s="342"/>
      <c r="I36" s="342"/>
      <c r="J36" s="342"/>
      <c r="K36" s="342"/>
      <c r="L36" s="346"/>
    </row>
    <row r="37" spans="2:12" ht="15.75" customHeight="1">
      <c r="B37" s="247" t="s">
        <v>190</v>
      </c>
      <c r="C37" s="250" t="s">
        <v>200</v>
      </c>
      <c r="D37" s="340"/>
      <c r="E37" s="340"/>
      <c r="F37" s="340"/>
      <c r="G37" s="340"/>
      <c r="H37" s="340"/>
      <c r="I37" s="340"/>
      <c r="J37" s="340"/>
      <c r="K37" s="340"/>
      <c r="L37" s="218"/>
    </row>
    <row r="38" spans="2:12" ht="15.75" customHeight="1" thickBot="1">
      <c r="B38" s="340"/>
      <c r="C38" s="340"/>
      <c r="D38" s="340"/>
      <c r="E38" s="340"/>
      <c r="F38" s="340"/>
      <c r="G38" s="340"/>
      <c r="H38" s="340"/>
      <c r="I38" s="340"/>
      <c r="J38" s="340"/>
      <c r="K38" s="340"/>
      <c r="L38" s="218"/>
    </row>
    <row r="39" spans="3:12" ht="24.75" customHeight="1" thickBot="1">
      <c r="C39" s="347" t="s">
        <v>201</v>
      </c>
      <c r="D39" s="248"/>
      <c r="E39" s="244"/>
      <c r="F39" s="244"/>
      <c r="G39" s="244"/>
      <c r="H39" s="244"/>
      <c r="I39" s="244"/>
      <c r="J39" s="244"/>
      <c r="K39" s="245"/>
      <c r="L39" s="219"/>
    </row>
    <row r="40" spans="3:12" ht="15.75" customHeight="1" thickBot="1">
      <c r="C40" s="249"/>
      <c r="D40" s="340"/>
      <c r="E40" s="340"/>
      <c r="F40" s="340"/>
      <c r="G40" s="340"/>
      <c r="H40" s="340"/>
      <c r="I40" s="340"/>
      <c r="J40" s="340"/>
      <c r="K40" s="340"/>
      <c r="L40" s="219"/>
    </row>
    <row r="41" spans="3:12" ht="31.5" customHeight="1" thickBot="1">
      <c r="C41" s="351" t="s">
        <v>202</v>
      </c>
      <c r="D41" s="248"/>
      <c r="E41" s="244"/>
      <c r="F41" s="244"/>
      <c r="G41" s="244"/>
      <c r="H41" s="244"/>
      <c r="I41" s="244"/>
      <c r="J41" s="244"/>
      <c r="K41" s="245"/>
      <c r="L41" s="219"/>
    </row>
    <row r="42" spans="3:12" ht="15.75" customHeight="1" thickBot="1">
      <c r="C42" s="249"/>
      <c r="D42" s="340"/>
      <c r="E42" s="340"/>
      <c r="F42" s="340"/>
      <c r="G42" s="340"/>
      <c r="H42" s="340"/>
      <c r="I42" s="340"/>
      <c r="J42" s="340"/>
      <c r="K42" s="340"/>
      <c r="L42" s="219"/>
    </row>
    <row r="43" spans="3:12" ht="24.75" customHeight="1" thickBot="1">
      <c r="C43" s="347" t="s">
        <v>203</v>
      </c>
      <c r="D43" s="251"/>
      <c r="E43" s="244"/>
      <c r="F43" s="244"/>
      <c r="G43" s="244"/>
      <c r="H43" s="244"/>
      <c r="I43" s="244"/>
      <c r="J43" s="244"/>
      <c r="K43" s="245"/>
      <c r="L43" s="143"/>
    </row>
    <row r="44" spans="3:12" ht="15.75" customHeight="1" thickBot="1">
      <c r="C44" s="249"/>
      <c r="D44" s="340"/>
      <c r="E44" s="340"/>
      <c r="F44" s="340"/>
      <c r="G44" s="340"/>
      <c r="H44" s="340"/>
      <c r="I44" s="340"/>
      <c r="J44" s="340"/>
      <c r="K44" s="340"/>
      <c r="L44" s="219"/>
    </row>
    <row r="45" spans="3:12" ht="24.75" customHeight="1" thickBot="1">
      <c r="C45" s="347" t="s">
        <v>196</v>
      </c>
      <c r="D45" s="248"/>
      <c r="E45" s="244"/>
      <c r="F45" s="244"/>
      <c r="G45" s="244"/>
      <c r="H45" s="244"/>
      <c r="I45" s="244"/>
      <c r="J45" s="244"/>
      <c r="K45" s="245"/>
      <c r="L45" s="219"/>
    </row>
    <row r="46" spans="3:12" ht="15.75" customHeight="1" thickBot="1">
      <c r="C46" s="349"/>
      <c r="D46" s="340"/>
      <c r="E46" s="340"/>
      <c r="F46" s="340"/>
      <c r="G46" s="340"/>
      <c r="H46" s="340"/>
      <c r="I46" s="340"/>
      <c r="J46" s="340"/>
      <c r="K46" s="340"/>
      <c r="L46" s="4"/>
    </row>
    <row r="47" spans="3:12" ht="24.75" customHeight="1" thickBot="1">
      <c r="C47" s="90" t="s">
        <v>204</v>
      </c>
      <c r="D47" s="352"/>
      <c r="E47" s="244"/>
      <c r="F47" s="244"/>
      <c r="G47" s="244"/>
      <c r="H47" s="244"/>
      <c r="I47" s="244"/>
      <c r="J47" s="244"/>
      <c r="K47" s="245"/>
      <c r="L47" s="4"/>
    </row>
    <row r="48" ht="15.75" customHeight="1"/>
    <row r="49" spans="3:7" ht="15.75" customHeight="1">
      <c r="C49" s="350" t="s">
        <v>205</v>
      </c>
      <c r="D49" s="340"/>
      <c r="E49" s="340"/>
      <c r="F49" s="340"/>
      <c r="G49" s="340"/>
    </row>
    <row r="50" ht="15.75" customHeight="1" thickBot="1"/>
    <row r="51" spans="4:7" ht="15.75" customHeight="1" thickBot="1">
      <c r="D51" s="141"/>
      <c r="E51" t="s">
        <v>198</v>
      </c>
      <c r="F51" s="141"/>
      <c r="G51" t="s">
        <v>199</v>
      </c>
    </row>
    <row r="52" ht="15.75" customHeight="1"/>
    <row r="53" spans="3:12" ht="15.75" customHeight="1">
      <c r="C53" s="345"/>
      <c r="D53" s="342"/>
      <c r="E53" s="342"/>
      <c r="F53" s="342"/>
      <c r="G53" s="342"/>
      <c r="H53" s="342"/>
      <c r="I53" s="342"/>
      <c r="J53" s="342"/>
      <c r="K53" s="342"/>
      <c r="L53" s="346"/>
    </row>
    <row r="54" spans="2:12" ht="15.75" customHeight="1">
      <c r="B54" s="247" t="s">
        <v>206</v>
      </c>
      <c r="C54" s="250" t="s">
        <v>207</v>
      </c>
      <c r="D54" s="340"/>
      <c r="E54" s="340"/>
      <c r="F54" s="340"/>
      <c r="G54" s="340"/>
      <c r="H54" s="340"/>
      <c r="I54" s="340"/>
      <c r="J54" s="340"/>
      <c r="K54" s="340"/>
      <c r="L54" s="218"/>
    </row>
    <row r="55" spans="2:12" ht="15.75" customHeight="1" thickBot="1">
      <c r="B55" s="340"/>
      <c r="C55" s="340"/>
      <c r="D55" s="340"/>
      <c r="E55" s="340"/>
      <c r="F55" s="340"/>
      <c r="G55" s="340"/>
      <c r="H55" s="340"/>
      <c r="I55" s="340"/>
      <c r="J55" s="340"/>
      <c r="K55" s="340"/>
      <c r="L55" s="218"/>
    </row>
    <row r="56" spans="3:12" ht="24.75" customHeight="1" thickBot="1">
      <c r="C56" s="347" t="s">
        <v>201</v>
      </c>
      <c r="D56" s="248"/>
      <c r="E56" s="244"/>
      <c r="F56" s="244"/>
      <c r="G56" s="244"/>
      <c r="H56" s="244"/>
      <c r="I56" s="244"/>
      <c r="J56" s="244"/>
      <c r="K56" s="245"/>
      <c r="L56" s="219"/>
    </row>
    <row r="57" spans="3:12" ht="15.75" customHeight="1" thickBot="1">
      <c r="C57" s="249"/>
      <c r="D57" s="340"/>
      <c r="E57" s="340"/>
      <c r="F57" s="340"/>
      <c r="G57" s="340"/>
      <c r="H57" s="340"/>
      <c r="I57" s="340"/>
      <c r="J57" s="340"/>
      <c r="K57" s="340"/>
      <c r="L57" s="219"/>
    </row>
    <row r="58" spans="3:12" ht="46.5" customHeight="1" thickBot="1">
      <c r="C58" s="351" t="s">
        <v>208</v>
      </c>
      <c r="D58" s="248"/>
      <c r="E58" s="244"/>
      <c r="F58" s="244"/>
      <c r="G58" s="244"/>
      <c r="H58" s="244"/>
      <c r="I58" s="244"/>
      <c r="J58" s="244"/>
      <c r="K58" s="245"/>
      <c r="L58" s="219"/>
    </row>
    <row r="59" spans="3:12" ht="15.75" customHeight="1" thickBot="1">
      <c r="C59" s="249"/>
      <c r="D59" s="340"/>
      <c r="E59" s="340"/>
      <c r="F59" s="340"/>
      <c r="G59" s="340"/>
      <c r="H59" s="340"/>
      <c r="I59" s="340"/>
      <c r="J59" s="340"/>
      <c r="K59" s="340"/>
      <c r="L59" s="219"/>
    </row>
    <row r="60" spans="3:12" ht="24.75" customHeight="1" thickBot="1">
      <c r="C60" s="347" t="s">
        <v>196</v>
      </c>
      <c r="D60" s="248"/>
      <c r="E60" s="244"/>
      <c r="F60" s="244"/>
      <c r="G60" s="244"/>
      <c r="H60" s="244"/>
      <c r="I60" s="244"/>
      <c r="J60" s="244"/>
      <c r="K60" s="245"/>
      <c r="L60" s="219"/>
    </row>
    <row r="61" spans="3:12" ht="15.75" customHeight="1" thickBot="1">
      <c r="C61" s="349"/>
      <c r="D61" s="340"/>
      <c r="E61" s="340"/>
      <c r="F61" s="340"/>
      <c r="G61" s="340"/>
      <c r="H61" s="340"/>
      <c r="I61" s="340"/>
      <c r="J61" s="340"/>
      <c r="K61" s="340"/>
      <c r="L61" s="4"/>
    </row>
    <row r="62" spans="3:12" ht="24.75" customHeight="1" thickBot="1">
      <c r="C62" s="90" t="s">
        <v>209</v>
      </c>
      <c r="D62" s="353"/>
      <c r="E62" s="244"/>
      <c r="F62" s="244"/>
      <c r="G62" s="244"/>
      <c r="H62" s="244"/>
      <c r="I62" s="244"/>
      <c r="J62" s="244"/>
      <c r="K62" s="245"/>
      <c r="L62" s="354"/>
    </row>
    <row r="63" ht="15.75" customHeight="1" thickBot="1"/>
    <row r="64" spans="3:12" ht="24.75" customHeight="1" thickBot="1">
      <c r="C64" t="s">
        <v>210</v>
      </c>
      <c r="D64" s="353"/>
      <c r="E64" s="244"/>
      <c r="F64" s="244"/>
      <c r="G64" s="244"/>
      <c r="H64" s="244"/>
      <c r="I64" s="244"/>
      <c r="J64" s="244"/>
      <c r="K64" s="245"/>
      <c r="L64" s="354"/>
    </row>
    <row r="65" ht="15.75" customHeight="1" thickBot="1"/>
    <row r="66" spans="3:12" ht="24.75" customHeight="1" thickBot="1">
      <c r="C66" t="s">
        <v>211</v>
      </c>
      <c r="D66" s="353"/>
      <c r="E66" s="244"/>
      <c r="F66" s="244"/>
      <c r="G66" s="244"/>
      <c r="H66" s="244"/>
      <c r="I66" s="244"/>
      <c r="J66" s="244"/>
      <c r="K66" s="245"/>
      <c r="L66" s="354"/>
    </row>
    <row r="67" ht="15.75" customHeight="1"/>
    <row r="68" spans="3:12" ht="15.75" customHeight="1">
      <c r="C68" s="345"/>
      <c r="D68" s="342"/>
      <c r="E68" s="342"/>
      <c r="F68" s="342"/>
      <c r="G68" s="342"/>
      <c r="H68" s="342"/>
      <c r="I68" s="342"/>
      <c r="J68" s="342"/>
      <c r="K68" s="342"/>
      <c r="L68" s="346"/>
    </row>
    <row r="69" spans="2:12" ht="15.75" customHeight="1">
      <c r="B69" s="247" t="s">
        <v>304</v>
      </c>
      <c r="C69" s="355" t="s">
        <v>213</v>
      </c>
      <c r="D69" s="355"/>
      <c r="E69" s="355"/>
      <c r="F69" s="355"/>
      <c r="G69" s="355"/>
      <c r="H69" s="355"/>
      <c r="I69" s="355"/>
      <c r="J69" s="355"/>
      <c r="K69" s="355"/>
      <c r="L69" s="356"/>
    </row>
    <row r="70" spans="2:12" ht="15.75" customHeight="1">
      <c r="B70" s="340"/>
      <c r="C70" s="355"/>
      <c r="D70" s="355"/>
      <c r="E70" s="355"/>
      <c r="F70" s="355"/>
      <c r="G70" s="355"/>
      <c r="H70" s="355"/>
      <c r="I70" s="355"/>
      <c r="J70" s="355"/>
      <c r="K70" s="355"/>
      <c r="L70" s="356"/>
    </row>
    <row r="71" spans="2:12" ht="15.75" customHeight="1">
      <c r="B71" s="340"/>
      <c r="C71" s="355"/>
      <c r="D71" s="355"/>
      <c r="E71" s="355"/>
      <c r="F71" s="355"/>
      <c r="G71" s="355"/>
      <c r="H71" s="355"/>
      <c r="I71" s="355"/>
      <c r="J71" s="355"/>
      <c r="K71" s="355"/>
      <c r="L71" s="356"/>
    </row>
    <row r="72" spans="3:12" ht="15.75" customHeight="1">
      <c r="C72" s="355"/>
      <c r="D72" s="355"/>
      <c r="E72" s="355"/>
      <c r="F72" s="355"/>
      <c r="G72" s="355"/>
      <c r="H72" s="355"/>
      <c r="I72" s="355"/>
      <c r="J72" s="355"/>
      <c r="K72" s="355"/>
      <c r="L72" s="356"/>
    </row>
    <row r="73" spans="3:12" ht="15.75" customHeight="1">
      <c r="C73" s="355"/>
      <c r="D73" s="355"/>
      <c r="E73" s="355"/>
      <c r="F73" s="355"/>
      <c r="G73" s="355"/>
      <c r="H73" s="355"/>
      <c r="I73" s="355"/>
      <c r="J73" s="355"/>
      <c r="K73" s="355"/>
      <c r="L73" s="356"/>
    </row>
    <row r="74" spans="3:12" ht="15.75" customHeight="1">
      <c r="C74" s="355"/>
      <c r="D74" s="355"/>
      <c r="E74" s="355"/>
      <c r="F74" s="355"/>
      <c r="G74" s="355"/>
      <c r="H74" s="355"/>
      <c r="I74" s="355"/>
      <c r="J74" s="355"/>
      <c r="K74" s="355"/>
      <c r="L74" s="356"/>
    </row>
    <row r="75" spans="3:12" ht="15.75" customHeight="1">
      <c r="C75" s="355"/>
      <c r="D75" s="355"/>
      <c r="E75" s="355"/>
      <c r="F75" s="355"/>
      <c r="G75" s="355"/>
      <c r="H75" s="355"/>
      <c r="I75" s="355"/>
      <c r="J75" s="355"/>
      <c r="K75" s="355"/>
      <c r="L75" s="356"/>
    </row>
    <row r="76" spans="3:12" ht="15.75" customHeight="1">
      <c r="C76" s="355"/>
      <c r="D76" s="355"/>
      <c r="E76" s="355"/>
      <c r="F76" s="355"/>
      <c r="G76" s="355"/>
      <c r="H76" s="355"/>
      <c r="I76" s="355"/>
      <c r="J76" s="355"/>
      <c r="K76" s="355"/>
      <c r="L76" s="356"/>
    </row>
    <row r="77" spans="3:12" ht="13.5" customHeight="1" thickBot="1">
      <c r="C77" s="355"/>
      <c r="D77" s="355"/>
      <c r="E77" s="355"/>
      <c r="F77" s="355"/>
      <c r="G77" s="355"/>
      <c r="H77" s="355"/>
      <c r="I77" s="355"/>
      <c r="J77" s="355"/>
      <c r="K77" s="355"/>
      <c r="L77" s="356"/>
    </row>
    <row r="78" spans="3:12" ht="15" customHeight="1" hidden="1" thickBot="1">
      <c r="C78" s="355"/>
      <c r="D78" s="355"/>
      <c r="E78" s="355"/>
      <c r="F78" s="355"/>
      <c r="G78" s="355"/>
      <c r="H78" s="355"/>
      <c r="I78" s="355"/>
      <c r="J78" s="355"/>
      <c r="K78" s="355"/>
      <c r="L78" s="356"/>
    </row>
    <row r="79" spans="3:12" ht="15" customHeight="1" hidden="1" thickBot="1">
      <c r="C79" s="355"/>
      <c r="D79" s="355"/>
      <c r="E79" s="355"/>
      <c r="F79" s="355"/>
      <c r="G79" s="355"/>
      <c r="H79" s="355"/>
      <c r="I79" s="355"/>
      <c r="J79" s="355"/>
      <c r="K79" s="355"/>
      <c r="L79" s="356"/>
    </row>
    <row r="80" spans="4:12" ht="15.75" customHeight="1" thickBot="1">
      <c r="D80" s="141"/>
      <c r="E80" t="s">
        <v>214</v>
      </c>
      <c r="F80" s="141"/>
      <c r="G80" t="s">
        <v>215</v>
      </c>
      <c r="L80" s="356"/>
    </row>
    <row r="81" spans="4:12" ht="15.75" customHeight="1">
      <c r="D81" s="357"/>
      <c r="F81" s="357"/>
      <c r="L81" s="356"/>
    </row>
    <row r="82" spans="3:12" ht="15.75" customHeight="1" thickBot="1">
      <c r="C82" s="358" t="s">
        <v>305</v>
      </c>
      <c r="D82" s="357"/>
      <c r="F82" s="357"/>
      <c r="L82" s="356"/>
    </row>
    <row r="83" spans="4:12" ht="15.75" customHeight="1" thickBot="1">
      <c r="D83" s="141"/>
      <c r="E83" t="s">
        <v>214</v>
      </c>
      <c r="F83" s="141"/>
      <c r="G83" t="s">
        <v>215</v>
      </c>
      <c r="L83" s="356"/>
    </row>
    <row r="84" spans="4:12" ht="15.75" customHeight="1">
      <c r="D84" s="357"/>
      <c r="F84" s="357"/>
      <c r="L84" s="356"/>
    </row>
    <row r="85" spans="3:12" ht="15.75" customHeight="1" thickBot="1">
      <c r="C85" s="358" t="s">
        <v>306</v>
      </c>
      <c r="D85" s="357"/>
      <c r="F85" s="357"/>
      <c r="L85" s="356"/>
    </row>
    <row r="86" spans="4:12" ht="15.75" customHeight="1" thickBot="1">
      <c r="D86" s="141"/>
      <c r="E86" t="s">
        <v>214</v>
      </c>
      <c r="F86" s="141"/>
      <c r="G86" t="s">
        <v>215</v>
      </c>
      <c r="L86" s="356"/>
    </row>
    <row r="87" spans="3:12" ht="15.75" customHeight="1">
      <c r="C87" s="359" t="s">
        <v>216</v>
      </c>
      <c r="D87" s="359"/>
      <c r="E87" s="359"/>
      <c r="F87" s="359"/>
      <c r="G87" s="359"/>
      <c r="H87" s="359"/>
      <c r="I87" s="359"/>
      <c r="J87" s="359"/>
      <c r="K87" s="359"/>
      <c r="L87" s="356"/>
    </row>
    <row r="88" spans="3:12" ht="15.75" customHeight="1">
      <c r="C88" s="359"/>
      <c r="D88" s="359"/>
      <c r="E88" s="359"/>
      <c r="F88" s="359"/>
      <c r="G88" s="359"/>
      <c r="H88" s="359"/>
      <c r="I88" s="359"/>
      <c r="J88" s="359"/>
      <c r="K88" s="359"/>
      <c r="L88" s="356"/>
    </row>
    <row r="89" spans="3:12" ht="15.75" customHeight="1">
      <c r="C89" s="359"/>
      <c r="D89" s="359"/>
      <c r="E89" s="359"/>
      <c r="F89" s="359"/>
      <c r="G89" s="359"/>
      <c r="H89" s="359"/>
      <c r="I89" s="359"/>
      <c r="J89" s="359"/>
      <c r="K89" s="359"/>
      <c r="L89" s="356"/>
    </row>
    <row r="90" spans="3:12" ht="15.75" customHeight="1">
      <c r="C90" s="359"/>
      <c r="D90" s="359"/>
      <c r="E90" s="359"/>
      <c r="F90" s="359"/>
      <c r="G90" s="359"/>
      <c r="H90" s="359"/>
      <c r="I90" s="359"/>
      <c r="J90" s="359"/>
      <c r="K90" s="359"/>
      <c r="L90" s="356"/>
    </row>
    <row r="91" spans="3:12" ht="15.75" customHeight="1">
      <c r="C91" s="359"/>
      <c r="D91" s="359"/>
      <c r="E91" s="359"/>
      <c r="F91" s="359"/>
      <c r="G91" s="359"/>
      <c r="H91" s="359"/>
      <c r="I91" s="359"/>
      <c r="J91" s="359"/>
      <c r="K91" s="359"/>
      <c r="L91" s="356"/>
    </row>
    <row r="92" spans="3:12" ht="1.5" customHeight="1" thickBot="1">
      <c r="C92" s="359"/>
      <c r="D92" s="359"/>
      <c r="E92" s="359"/>
      <c r="F92" s="359"/>
      <c r="G92" s="359"/>
      <c r="H92" s="359"/>
      <c r="I92" s="359"/>
      <c r="J92" s="359"/>
      <c r="K92" s="359"/>
      <c r="L92" s="356"/>
    </row>
    <row r="93" spans="3:12" ht="15.75" customHeight="1" thickBot="1">
      <c r="C93" s="351"/>
      <c r="D93" s="141"/>
      <c r="E93" t="s">
        <v>214</v>
      </c>
      <c r="F93" s="141"/>
      <c r="G93" t="s">
        <v>215</v>
      </c>
      <c r="H93" s="351"/>
      <c r="I93" s="351"/>
      <c r="J93" s="351"/>
      <c r="K93" s="351"/>
      <c r="L93" s="356"/>
    </row>
    <row r="94" spans="3:12" ht="15.75" customHeight="1">
      <c r="C94" s="351"/>
      <c r="D94" s="351"/>
      <c r="E94" s="351"/>
      <c r="F94" s="351"/>
      <c r="G94" s="351"/>
      <c r="H94" s="351"/>
      <c r="I94" s="351"/>
      <c r="J94" s="351"/>
      <c r="K94" s="351"/>
      <c r="L94" s="356"/>
    </row>
    <row r="95" spans="3:12" ht="15.75" customHeight="1">
      <c r="C95" s="233" t="s">
        <v>217</v>
      </c>
      <c r="D95" s="340"/>
      <c r="E95" s="340"/>
      <c r="F95" s="340"/>
      <c r="G95" s="340"/>
      <c r="H95" s="340"/>
      <c r="I95" s="340"/>
      <c r="J95" s="340"/>
      <c r="K95" s="144"/>
      <c r="L95" s="356"/>
    </row>
    <row r="96" spans="3:12" ht="15.75" customHeight="1">
      <c r="C96" s="340"/>
      <c r="D96" s="340"/>
      <c r="E96" s="340"/>
      <c r="F96" s="340"/>
      <c r="G96" s="340"/>
      <c r="H96" s="340"/>
      <c r="I96" s="340"/>
      <c r="J96" s="340"/>
      <c r="K96" s="144"/>
      <c r="L96" s="356"/>
    </row>
    <row r="97" spans="3:12" ht="15.75" customHeight="1">
      <c r="C97" s="340"/>
      <c r="D97" s="340"/>
      <c r="E97" s="340"/>
      <c r="F97" s="340"/>
      <c r="G97" s="340"/>
      <c r="H97" s="340"/>
      <c r="I97" s="340"/>
      <c r="J97" s="340"/>
      <c r="K97" s="144"/>
      <c r="L97" s="356"/>
    </row>
    <row r="98" spans="3:12" ht="15.75" customHeight="1">
      <c r="C98" s="340"/>
      <c r="D98" s="340"/>
      <c r="E98" s="340"/>
      <c r="F98" s="340"/>
      <c r="G98" s="340"/>
      <c r="H98" s="340"/>
      <c r="I98" s="340"/>
      <c r="J98" s="340"/>
      <c r="K98" s="144"/>
      <c r="L98" s="356"/>
    </row>
    <row r="99" spans="3:12" ht="15.75" customHeight="1">
      <c r="C99" s="340"/>
      <c r="D99" s="340"/>
      <c r="E99" s="340"/>
      <c r="F99" s="340"/>
      <c r="G99" s="340"/>
      <c r="H99" s="340"/>
      <c r="I99" s="340"/>
      <c r="J99" s="340"/>
      <c r="K99" s="144"/>
      <c r="L99" s="356"/>
    </row>
    <row r="100" spans="3:12" ht="15.75" customHeight="1">
      <c r="C100" s="340"/>
      <c r="D100" s="340"/>
      <c r="E100" s="340"/>
      <c r="F100" s="340"/>
      <c r="G100" s="340"/>
      <c r="H100" s="340"/>
      <c r="I100" s="340"/>
      <c r="J100" s="340"/>
      <c r="K100" s="144"/>
      <c r="L100" s="356"/>
    </row>
    <row r="101" spans="3:12" ht="15.75" customHeight="1">
      <c r="C101" s="340"/>
      <c r="D101" s="340"/>
      <c r="E101" s="340"/>
      <c r="F101" s="340"/>
      <c r="G101" s="340"/>
      <c r="H101" s="340"/>
      <c r="I101" s="340"/>
      <c r="J101" s="340"/>
      <c r="K101" s="144"/>
      <c r="L101" s="356"/>
    </row>
    <row r="102" spans="3:12" ht="15.75" customHeight="1">
      <c r="C102" s="340"/>
      <c r="D102" s="340"/>
      <c r="E102" s="340"/>
      <c r="F102" s="340"/>
      <c r="G102" s="340"/>
      <c r="H102" s="340"/>
      <c r="I102" s="340"/>
      <c r="J102" s="340"/>
      <c r="K102" s="144"/>
      <c r="L102" s="356"/>
    </row>
    <row r="103" spans="3:12" ht="15.75" customHeight="1">
      <c r="C103" s="340"/>
      <c r="D103" s="340"/>
      <c r="E103" s="340"/>
      <c r="F103" s="340"/>
      <c r="G103" s="340"/>
      <c r="H103" s="340"/>
      <c r="I103" s="340"/>
      <c r="J103" s="340"/>
      <c r="K103" s="144"/>
      <c r="L103" s="356"/>
    </row>
    <row r="104" spans="3:12" ht="15.75" customHeight="1">
      <c r="C104" s="340"/>
      <c r="D104" s="340"/>
      <c r="E104" s="340"/>
      <c r="F104" s="340"/>
      <c r="G104" s="340"/>
      <c r="H104" s="340"/>
      <c r="I104" s="340"/>
      <c r="J104" s="340"/>
      <c r="K104" s="144"/>
      <c r="L104" s="356"/>
    </row>
    <row r="105" spans="3:12" ht="15.75" customHeight="1">
      <c r="C105" s="340"/>
      <c r="D105" s="340"/>
      <c r="E105" s="340"/>
      <c r="F105" s="340"/>
      <c r="G105" s="340"/>
      <c r="H105" s="340"/>
      <c r="I105" s="340"/>
      <c r="J105" s="340"/>
      <c r="K105" s="144"/>
      <c r="L105" s="356"/>
    </row>
    <row r="106" spans="3:12" ht="15.75" customHeight="1">
      <c r="C106" s="340"/>
      <c r="D106" s="340"/>
      <c r="E106" s="340"/>
      <c r="F106" s="340"/>
      <c r="G106" s="340"/>
      <c r="H106" s="340"/>
      <c r="I106" s="340"/>
      <c r="J106" s="340"/>
      <c r="K106" s="144"/>
      <c r="L106" s="356"/>
    </row>
    <row r="107" spans="3:12" ht="15.75" customHeight="1">
      <c r="C107" s="340"/>
      <c r="D107" s="340"/>
      <c r="E107" s="340"/>
      <c r="F107" s="340"/>
      <c r="G107" s="340"/>
      <c r="H107" s="340"/>
      <c r="I107" s="340"/>
      <c r="J107" s="340"/>
      <c r="K107" s="144"/>
      <c r="L107" s="356"/>
    </row>
    <row r="108" spans="3:12" ht="15.75" customHeight="1">
      <c r="C108" s="340"/>
      <c r="D108" s="340"/>
      <c r="E108" s="340"/>
      <c r="F108" s="340"/>
      <c r="G108" s="340"/>
      <c r="H108" s="340"/>
      <c r="I108" s="340"/>
      <c r="J108" s="340"/>
      <c r="K108" s="144"/>
      <c r="L108" s="356"/>
    </row>
    <row r="109" spans="3:12" ht="15.75" customHeight="1">
      <c r="C109" s="340"/>
      <c r="D109" s="340"/>
      <c r="E109" s="340"/>
      <c r="F109" s="340"/>
      <c r="G109" s="340"/>
      <c r="H109" s="340"/>
      <c r="I109" s="340"/>
      <c r="J109" s="340"/>
      <c r="K109" s="144"/>
      <c r="L109" s="356"/>
    </row>
    <row r="110" spans="3:12" ht="15.75" customHeight="1">
      <c r="C110" s="340"/>
      <c r="D110" s="340"/>
      <c r="E110" s="340"/>
      <c r="F110" s="340"/>
      <c r="G110" s="340"/>
      <c r="H110" s="340"/>
      <c r="I110" s="340"/>
      <c r="J110" s="340"/>
      <c r="K110" s="144"/>
      <c r="L110" s="356"/>
    </row>
    <row r="111" spans="3:12" ht="15.75" customHeight="1">
      <c r="C111" s="145"/>
      <c r="D111" s="145"/>
      <c r="E111" s="145"/>
      <c r="F111" s="145"/>
      <c r="G111" s="145"/>
      <c r="H111" s="145"/>
      <c r="I111" s="145"/>
      <c r="J111" s="145"/>
      <c r="K111" s="145"/>
      <c r="L111" s="356"/>
    </row>
    <row r="112" spans="3:12" ht="15.75" customHeight="1">
      <c r="C112" s="234" t="s">
        <v>218</v>
      </c>
      <c r="D112" s="340"/>
      <c r="E112" s="340"/>
      <c r="F112" s="340"/>
      <c r="G112" s="340"/>
      <c r="H112" s="340"/>
      <c r="I112" s="340"/>
      <c r="J112" s="340"/>
      <c r="K112" s="145"/>
      <c r="L112" s="356"/>
    </row>
    <row r="113" spans="3:12" ht="15.75" customHeight="1">
      <c r="C113" s="340"/>
      <c r="D113" s="340"/>
      <c r="E113" s="340"/>
      <c r="F113" s="340"/>
      <c r="G113" s="340"/>
      <c r="H113" s="340"/>
      <c r="I113" s="340"/>
      <c r="J113" s="340"/>
      <c r="K113" s="145"/>
      <c r="L113" s="356"/>
    </row>
    <row r="114" spans="3:12" ht="15.75" customHeight="1" thickBot="1">
      <c r="C114" s="145"/>
      <c r="D114" s="145"/>
      <c r="E114" s="145"/>
      <c r="F114" s="145"/>
      <c r="G114" s="145"/>
      <c r="H114" s="145"/>
      <c r="I114" s="145"/>
      <c r="J114" s="145"/>
      <c r="K114" s="145"/>
      <c r="L114" s="356"/>
    </row>
    <row r="115" spans="3:12" ht="15.75" customHeight="1">
      <c r="C115" s="235"/>
      <c r="D115" s="236"/>
      <c r="E115" s="145"/>
      <c r="F115" s="145"/>
      <c r="G115" s="145"/>
      <c r="H115" s="145"/>
      <c r="I115" s="241"/>
      <c r="J115" s="242"/>
      <c r="K115" s="236"/>
      <c r="L115" s="356"/>
    </row>
    <row r="116" spans="3:12" ht="15.75" customHeight="1" thickBot="1">
      <c r="C116" s="239"/>
      <c r="D116" s="240"/>
      <c r="I116" s="239"/>
      <c r="J116" s="243"/>
      <c r="K116" s="240"/>
      <c r="L116" s="356"/>
    </row>
    <row r="117" spans="3:12" ht="15.75" customHeight="1">
      <c r="C117" s="145" t="s">
        <v>219</v>
      </c>
      <c r="I117" s="145" t="s">
        <v>101</v>
      </c>
      <c r="L117" s="356"/>
    </row>
    <row r="118" spans="2:11" ht="15.75" customHeight="1">
      <c r="B118" s="82" t="s">
        <v>286</v>
      </c>
      <c r="C118" s="220" t="s">
        <v>105</v>
      </c>
      <c r="D118" s="221"/>
      <c r="E118" s="221"/>
      <c r="F118" s="221"/>
      <c r="G118" s="222"/>
      <c r="H118" s="229" t="s">
        <v>104</v>
      </c>
      <c r="I118" s="229"/>
      <c r="J118" s="229"/>
      <c r="K118" s="230"/>
    </row>
    <row r="119" spans="2:11" ht="15.75" customHeight="1">
      <c r="B119" s="82" t="s">
        <v>307</v>
      </c>
      <c r="C119" s="223"/>
      <c r="D119" s="360"/>
      <c r="E119" s="360"/>
      <c r="F119" s="360"/>
      <c r="G119" s="225"/>
      <c r="H119" s="229"/>
      <c r="I119" s="229"/>
      <c r="J119" s="229"/>
      <c r="K119" s="230"/>
    </row>
    <row r="120" spans="2:11" ht="15.75" customHeight="1">
      <c r="B120" s="82" t="s">
        <v>308</v>
      </c>
      <c r="C120" s="226"/>
      <c r="D120" s="227"/>
      <c r="E120" s="227"/>
      <c r="F120" s="227"/>
      <c r="G120" s="228"/>
      <c r="H120" s="229"/>
      <c r="I120" s="229"/>
      <c r="J120" s="229"/>
      <c r="K120" s="230"/>
    </row>
    <row r="121" ht="15.75" customHeight="1" hidden="1"/>
    <row r="122" ht="15.75" customHeight="1" hidden="1"/>
    <row r="123" ht="15.75" customHeight="1" hidden="1"/>
    <row r="124" ht="15.75" customHeight="1" hidden="1"/>
    <row r="125" ht="15.75" customHeight="1" hidden="1"/>
    <row r="126" ht="15.75" customHeight="1" hidden="1"/>
    <row r="127" ht="15.75" customHeight="1" hidden="1"/>
    <row r="128" ht="15.75" customHeight="1" hidden="1"/>
    <row r="129" ht="15.75" customHeight="1" hidden="1"/>
    <row r="130" ht="15.75" customHeight="1" hidden="1"/>
    <row r="131" ht="15.75" customHeight="1" hidden="1"/>
    <row r="132" ht="15.75" customHeight="1" hidden="1"/>
    <row r="133" ht="15.75" customHeight="1" hidden="1"/>
    <row r="134" ht="15.75" customHeight="1" hidden="1"/>
    <row r="135" ht="15.75" customHeight="1" hidden="1"/>
    <row r="136" ht="15.75" customHeight="1" hidden="1"/>
    <row r="137" ht="15.75" customHeight="1" hidden="1"/>
    <row r="138" ht="15.75" customHeight="1" hidden="1"/>
    <row r="139" ht="15.75" customHeight="1" hidden="1"/>
    <row r="140" ht="15.75" customHeight="1" hidden="1"/>
    <row r="141" ht="15.75" customHeight="1" hidden="1"/>
    <row r="142" ht="15.75" customHeight="1" hidden="1"/>
    <row r="143" ht="15.75" customHeight="1" hidden="1"/>
    <row r="144" ht="15.75" customHeight="1" hidden="1"/>
    <row r="145" ht="15.75" customHeight="1" hidden="1"/>
    <row r="146" ht="15.75" customHeight="1" hidden="1"/>
    <row r="147" ht="15.75" customHeight="1" hidden="1"/>
    <row r="148" ht="15.75" customHeight="1" hidden="1"/>
    <row r="149" ht="15.75" customHeight="1" hidden="1"/>
    <row r="150" ht="15.75" customHeight="1" hidden="1"/>
    <row r="151" ht="15.75" customHeight="1" hidden="1"/>
    <row r="152" ht="15.75" customHeight="1" hidden="1"/>
    <row r="153" ht="15.75" customHeight="1" hidden="1"/>
    <row r="154" ht="15.75" customHeight="1" hidden="1"/>
    <row r="155" ht="15.75" customHeight="1" hidden="1"/>
    <row r="156" ht="15.75" customHeight="1" hidden="1"/>
    <row r="157" ht="15.75" customHeight="1" hidden="1"/>
    <row r="158" ht="15.75" customHeight="1" hidden="1"/>
    <row r="159" ht="15.75" customHeight="1" hidden="1"/>
    <row r="160" ht="15.75" customHeight="1" hidden="1"/>
    <row r="161" ht="15.75" customHeight="1" hidden="1"/>
    <row r="162" ht="15.75" customHeight="1" hidden="1"/>
    <row r="163" ht="15.75" customHeight="1" hidden="1"/>
    <row r="164" ht="15.75" customHeight="1" hidden="1"/>
    <row r="165" ht="15.75" customHeight="1" hidden="1"/>
    <row r="166" ht="15.75" customHeight="1" hidden="1"/>
    <row r="167" ht="15.75" customHeight="1" hidden="1"/>
    <row r="168" ht="15.75" customHeight="1" hidden="1"/>
    <row r="169" ht="15.75" customHeight="1" hidden="1"/>
    <row r="170" ht="15.75" customHeight="1" hidden="1"/>
    <row r="171" ht="15.75" customHeight="1" hidden="1"/>
    <row r="172" ht="15.75" customHeight="1" hidden="1"/>
    <row r="173" ht="15.75" customHeight="1" hidden="1"/>
    <row r="174" ht="15.75" customHeight="1" hidden="1"/>
    <row r="175" ht="15.75" customHeight="1" hidden="1"/>
    <row r="176" ht="15.75" customHeight="1" hidden="1"/>
    <row r="177" ht="15.75" customHeight="1" hidden="1"/>
    <row r="178" ht="15.75" customHeight="1" hidden="1"/>
    <row r="179" ht="15.75" customHeight="1" hidden="1"/>
    <row r="180" ht="15.75" customHeight="1" hidden="1"/>
    <row r="181" ht="15.75" customHeight="1" hidden="1"/>
    <row r="182" ht="15.75" customHeight="1" hidden="1"/>
    <row r="183" ht="15.75" customHeight="1" hidden="1"/>
    <row r="184" ht="15.75" customHeight="1" hidden="1"/>
    <row r="185" ht="15.75" customHeight="1" hidden="1"/>
    <row r="186" ht="15.75" customHeight="1" hidden="1"/>
    <row r="187" ht="15.75" customHeight="1" hidden="1"/>
    <row r="188" ht="15.75" customHeight="1" hidden="1"/>
    <row r="189" ht="15.75" customHeight="1" hidden="1"/>
    <row r="190" ht="15.75" customHeight="1" hidden="1"/>
    <row r="191" ht="15.75" customHeight="1" hidden="1"/>
    <row r="192" ht="15.75" customHeight="1" hidden="1"/>
    <row r="193" ht="15.75" customHeight="1" hidden="1"/>
    <row r="194" ht="15.75" customHeight="1" hidden="1"/>
    <row r="195" ht="15.75" customHeight="1" hidden="1"/>
    <row r="196" ht="15.75" customHeight="1" hidden="1"/>
    <row r="197" ht="15.75" customHeight="1" hidden="1"/>
    <row r="198" ht="15.75" customHeight="1" hidden="1"/>
    <row r="199" ht="15.75" customHeight="1" hidden="1"/>
    <row r="200" ht="15.75" customHeight="1" hidden="1"/>
    <row r="201" ht="15.75" customHeight="1" hidden="1"/>
    <row r="202" ht="15.75" customHeight="1" hidden="1"/>
    <row r="203" ht="15.75" customHeight="1" hidden="1"/>
    <row r="204" ht="15.75" customHeight="1" hidden="1"/>
    <row r="205" ht="15.75" customHeight="1" hidden="1"/>
    <row r="206" ht="15.75" customHeight="1" hidden="1"/>
    <row r="207" ht="15.75" customHeight="1" hidden="1"/>
    <row r="208" ht="15.75" customHeight="1" hidden="1"/>
    <row r="209" ht="15.75" customHeight="1" hidden="1"/>
    <row r="210" ht="15.75" customHeight="1" hidden="1"/>
    <row r="211" ht="15.75" customHeight="1" hidden="1"/>
    <row r="212" ht="15.75" customHeight="1" hidden="1"/>
    <row r="213" ht="15.75" customHeight="1" hidden="1"/>
    <row r="214" ht="15.75" customHeight="1" hidden="1"/>
    <row r="215" ht="15.75" customHeight="1" hidden="1"/>
    <row r="216" ht="15.75" customHeight="1" hidden="1"/>
    <row r="217" ht="15.75" customHeight="1" hidden="1"/>
    <row r="218" ht="15.75" customHeight="1" hidden="1"/>
    <row r="219" ht="15.75" customHeight="1" hidden="1"/>
    <row r="220" ht="15.75" customHeight="1" hidden="1"/>
    <row r="221" ht="15.75" customHeight="1" hidden="1"/>
    <row r="222" ht="15.75" customHeight="1" hidden="1"/>
    <row r="223" ht="15.75" customHeight="1" hidden="1"/>
    <row r="224" ht="15.75" customHeight="1" hidden="1"/>
    <row r="225" ht="15.75" customHeight="1" hidden="1"/>
    <row r="226" ht="15.75" customHeight="1" hidden="1"/>
    <row r="227" ht="15.75" customHeight="1" hidden="1"/>
    <row r="228" ht="15.75" customHeight="1" hidden="1"/>
    <row r="229" ht="15.75" customHeight="1" hidden="1"/>
    <row r="230" ht="15.75" customHeight="1" hidden="1"/>
    <row r="231" ht="15.75" customHeight="1" hidden="1"/>
    <row r="232" ht="15.75" customHeight="1" hidden="1"/>
    <row r="233" ht="15.75" customHeight="1" hidden="1"/>
    <row r="234" ht="15.75" customHeight="1" hidden="1"/>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2.75"/>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sheetData>
  <sheetProtection/>
  <mergeCells count="66">
    <mergeCell ref="C87:K92"/>
    <mergeCell ref="C95:J110"/>
    <mergeCell ref="C112:J113"/>
    <mergeCell ref="C115:D116"/>
    <mergeCell ref="I115:K116"/>
    <mergeCell ref="C118:G120"/>
    <mergeCell ref="H118:K120"/>
    <mergeCell ref="D62:K62"/>
    <mergeCell ref="D64:K64"/>
    <mergeCell ref="D66:K66"/>
    <mergeCell ref="C68:K68"/>
    <mergeCell ref="B69:B71"/>
    <mergeCell ref="C69:K79"/>
    <mergeCell ref="D56:K56"/>
    <mergeCell ref="C57:K57"/>
    <mergeCell ref="D58:K58"/>
    <mergeCell ref="C59:K59"/>
    <mergeCell ref="D60:K60"/>
    <mergeCell ref="C61:K61"/>
    <mergeCell ref="C46:K46"/>
    <mergeCell ref="D47:K47"/>
    <mergeCell ref="C49:G49"/>
    <mergeCell ref="C53:K53"/>
    <mergeCell ref="B54:B55"/>
    <mergeCell ref="C54:K55"/>
    <mergeCell ref="C40:K40"/>
    <mergeCell ref="D41:K41"/>
    <mergeCell ref="C42:K42"/>
    <mergeCell ref="D43:K43"/>
    <mergeCell ref="C44:K44"/>
    <mergeCell ref="D45:K45"/>
    <mergeCell ref="C31:K31"/>
    <mergeCell ref="C32:G32"/>
    <mergeCell ref="C36:K36"/>
    <mergeCell ref="B37:B38"/>
    <mergeCell ref="C37:K38"/>
    <mergeCell ref="D39:K39"/>
    <mergeCell ref="C25:K25"/>
    <mergeCell ref="D26:K26"/>
    <mergeCell ref="C27:K27"/>
    <mergeCell ref="D28:K28"/>
    <mergeCell ref="C29:K29"/>
    <mergeCell ref="D30:K30"/>
    <mergeCell ref="C19:K19"/>
    <mergeCell ref="B20:B21"/>
    <mergeCell ref="C20:K21"/>
    <mergeCell ref="D22:K22"/>
    <mergeCell ref="C23:K23"/>
    <mergeCell ref="D24:K24"/>
    <mergeCell ref="C12:C13"/>
    <mergeCell ref="D12:F13"/>
    <mergeCell ref="H12:H13"/>
    <mergeCell ref="I12:J13"/>
    <mergeCell ref="C16:C17"/>
    <mergeCell ref="D16:F17"/>
    <mergeCell ref="H16:H17"/>
    <mergeCell ref="I16:J17"/>
    <mergeCell ref="C1:K1"/>
    <mergeCell ref="C2:K2"/>
    <mergeCell ref="C3:K3"/>
    <mergeCell ref="B4:B5"/>
    <mergeCell ref="C4:K5"/>
    <mergeCell ref="C8:C9"/>
    <mergeCell ref="D8:F9"/>
    <mergeCell ref="H8:H9"/>
    <mergeCell ref="I8:J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999"/>
  <sheetViews>
    <sheetView zoomScalePageLayoutView="0" workbookViewId="0" topLeftCell="A82">
      <selection activeCell="A96" sqref="A96"/>
    </sheetView>
  </sheetViews>
  <sheetFormatPr defaultColWidth="0" defaultRowHeight="12.75" zeroHeight="1"/>
  <cols>
    <col min="1" max="1" width="12.28125" style="132" customWidth="1"/>
    <col min="2" max="2" width="30.421875" style="132" customWidth="1"/>
    <col min="3" max="4" width="9.140625" style="132" customWidth="1"/>
    <col min="5" max="5" width="8.8515625" style="132" customWidth="1"/>
    <col min="6" max="11" width="9.140625" style="132" customWidth="1"/>
    <col min="12" max="26" width="8.7109375" style="132" hidden="1" customWidth="1"/>
    <col min="27" max="16384" width="14.421875" style="132" hidden="1" customWidth="1"/>
  </cols>
  <sheetData>
    <row r="1" spans="1:26" ht="27.75" customHeight="1">
      <c r="A1" s="131"/>
      <c r="B1" s="264" t="s">
        <v>179</v>
      </c>
      <c r="C1" s="232"/>
      <c r="D1" s="232"/>
      <c r="E1" s="232"/>
      <c r="F1" s="232"/>
      <c r="G1" s="232"/>
      <c r="H1" s="232"/>
      <c r="I1" s="232"/>
      <c r="J1" s="133"/>
      <c r="K1" s="131"/>
      <c r="L1" s="131"/>
      <c r="M1" s="131"/>
      <c r="N1" s="131"/>
      <c r="O1" s="131"/>
      <c r="P1" s="131"/>
      <c r="Q1" s="131"/>
      <c r="R1" s="131"/>
      <c r="S1" s="131"/>
      <c r="T1" s="131"/>
      <c r="U1" s="131"/>
      <c r="V1" s="131"/>
      <c r="W1" s="131"/>
      <c r="X1" s="131"/>
      <c r="Y1" s="131"/>
      <c r="Z1" s="131"/>
    </row>
    <row r="2" spans="1:26" ht="30.75" customHeight="1">
      <c r="A2" s="131"/>
      <c r="B2" s="264" t="s">
        <v>180</v>
      </c>
      <c r="C2" s="232"/>
      <c r="D2" s="232"/>
      <c r="E2" s="232"/>
      <c r="F2" s="232"/>
      <c r="G2" s="232"/>
      <c r="H2" s="232"/>
      <c r="I2" s="232"/>
      <c r="J2" s="133"/>
      <c r="K2" s="131"/>
      <c r="L2" s="131"/>
      <c r="M2" s="131"/>
      <c r="N2" s="131"/>
      <c r="O2" s="131"/>
      <c r="P2" s="131"/>
      <c r="Q2" s="131"/>
      <c r="R2" s="131"/>
      <c r="S2" s="131"/>
      <c r="T2" s="131"/>
      <c r="U2" s="131"/>
      <c r="V2" s="131"/>
      <c r="W2" s="131"/>
      <c r="X2" s="131"/>
      <c r="Y2" s="131"/>
      <c r="Z2" s="131"/>
    </row>
    <row r="3" spans="1:26" ht="30.75" customHeight="1">
      <c r="A3" s="131"/>
      <c r="B3" s="146"/>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1:26" ht="37.5" customHeight="1">
      <c r="A4" s="131"/>
      <c r="B4" s="265" t="s">
        <v>220</v>
      </c>
      <c r="C4" s="246"/>
      <c r="D4" s="246"/>
      <c r="E4" s="246"/>
      <c r="F4" s="246"/>
      <c r="G4" s="246"/>
      <c r="H4" s="246"/>
      <c r="I4" s="246"/>
      <c r="J4" s="134"/>
      <c r="K4" s="131"/>
      <c r="L4" s="131"/>
      <c r="M4" s="131"/>
      <c r="N4" s="131"/>
      <c r="O4" s="131"/>
      <c r="P4" s="131"/>
      <c r="Q4" s="131"/>
      <c r="R4" s="131"/>
      <c r="S4" s="131"/>
      <c r="T4" s="131"/>
      <c r="U4" s="131"/>
      <c r="V4" s="131"/>
      <c r="W4" s="131"/>
      <c r="X4" s="131"/>
      <c r="Y4" s="131"/>
      <c r="Z4" s="131"/>
    </row>
    <row r="5" spans="1:26" ht="19.5" customHeight="1">
      <c r="A5" s="147"/>
      <c r="B5" s="148"/>
      <c r="C5" s="148"/>
      <c r="D5" s="148"/>
      <c r="E5" s="148"/>
      <c r="F5" s="148"/>
      <c r="G5" s="148"/>
      <c r="H5" s="148"/>
      <c r="I5" s="148"/>
      <c r="J5" s="148"/>
      <c r="K5" s="147"/>
      <c r="L5" s="147"/>
      <c r="M5" s="147"/>
      <c r="N5" s="147"/>
      <c r="O5" s="147"/>
      <c r="P5" s="147"/>
      <c r="Q5" s="147"/>
      <c r="R5" s="147"/>
      <c r="S5" s="147"/>
      <c r="T5" s="147"/>
      <c r="U5" s="147"/>
      <c r="V5" s="147"/>
      <c r="W5" s="147"/>
      <c r="X5" s="147"/>
      <c r="Y5" s="147"/>
      <c r="Z5" s="147"/>
    </row>
    <row r="6" spans="1:26" ht="20.25" customHeight="1">
      <c r="A6" s="131"/>
      <c r="B6" s="149"/>
      <c r="C6" s="149"/>
      <c r="D6" s="149"/>
      <c r="E6" s="149"/>
      <c r="F6" s="149"/>
      <c r="G6" s="149"/>
      <c r="H6" s="149"/>
      <c r="I6" s="149"/>
      <c r="J6" s="149"/>
      <c r="K6" s="131"/>
      <c r="L6" s="131"/>
      <c r="M6" s="131"/>
      <c r="N6" s="131"/>
      <c r="O6" s="131"/>
      <c r="P6" s="131"/>
      <c r="Q6" s="131"/>
      <c r="R6" s="131"/>
      <c r="S6" s="131"/>
      <c r="T6" s="131"/>
      <c r="U6" s="131"/>
      <c r="V6" s="131"/>
      <c r="W6" s="131"/>
      <c r="X6" s="131"/>
      <c r="Y6" s="131"/>
      <c r="Z6" s="131"/>
    </row>
    <row r="7" spans="1:26" ht="15.75">
      <c r="A7" s="247" t="s">
        <v>182</v>
      </c>
      <c r="B7" s="267" t="s">
        <v>221</v>
      </c>
      <c r="C7" s="232"/>
      <c r="D7" s="232"/>
      <c r="E7" s="232"/>
      <c r="F7" s="232"/>
      <c r="G7" s="232"/>
      <c r="H7" s="232"/>
      <c r="I7" s="232"/>
      <c r="J7" s="150"/>
      <c r="K7" s="131"/>
      <c r="L7" s="131"/>
      <c r="M7" s="131"/>
      <c r="N7" s="131"/>
      <c r="O7" s="131"/>
      <c r="P7" s="131"/>
      <c r="Q7" s="131"/>
      <c r="R7" s="131"/>
      <c r="S7" s="131"/>
      <c r="T7" s="131"/>
      <c r="U7" s="131"/>
      <c r="V7" s="131"/>
      <c r="W7" s="131"/>
      <c r="X7" s="131"/>
      <c r="Y7" s="131"/>
      <c r="Z7" s="131"/>
    </row>
    <row r="8" spans="1:26" ht="18" customHeight="1" thickBot="1">
      <c r="A8" s="232"/>
      <c r="B8" s="232"/>
      <c r="C8" s="232"/>
      <c r="D8" s="232"/>
      <c r="E8" s="232"/>
      <c r="F8" s="232"/>
      <c r="G8" s="232"/>
      <c r="H8" s="232"/>
      <c r="I8" s="232"/>
      <c r="J8" s="150"/>
      <c r="K8" s="131"/>
      <c r="L8" s="131"/>
      <c r="M8" s="131"/>
      <c r="N8" s="131"/>
      <c r="O8" s="131"/>
      <c r="P8" s="131"/>
      <c r="Q8" s="131"/>
      <c r="R8" s="131"/>
      <c r="S8" s="131"/>
      <c r="T8" s="131"/>
      <c r="U8" s="131"/>
      <c r="V8" s="131"/>
      <c r="W8" s="131"/>
      <c r="X8" s="131"/>
      <c r="Y8" s="131"/>
      <c r="Z8" s="131"/>
    </row>
    <row r="9" spans="1:26" ht="24.75" customHeight="1" thickBot="1">
      <c r="A9" s="131"/>
      <c r="B9" s="151" t="s">
        <v>192</v>
      </c>
      <c r="C9" s="248"/>
      <c r="D9" s="244"/>
      <c r="E9" s="244"/>
      <c r="F9" s="244"/>
      <c r="G9" s="244"/>
      <c r="H9" s="244"/>
      <c r="I9" s="245"/>
      <c r="J9" s="137"/>
      <c r="K9" s="131"/>
      <c r="L9" s="131"/>
      <c r="M9" s="131"/>
      <c r="N9" s="131"/>
      <c r="O9" s="131"/>
      <c r="P9" s="131"/>
      <c r="Q9" s="131"/>
      <c r="R9" s="131"/>
      <c r="S9" s="131"/>
      <c r="T9" s="131"/>
      <c r="U9" s="131"/>
      <c r="V9" s="131"/>
      <c r="W9" s="131"/>
      <c r="X9" s="131"/>
      <c r="Y9" s="131"/>
      <c r="Z9" s="131"/>
    </row>
    <row r="10" spans="1:26" ht="13.5" thickBot="1">
      <c r="A10" s="131"/>
      <c r="B10" s="249"/>
      <c r="C10" s="232"/>
      <c r="D10" s="232"/>
      <c r="E10" s="232"/>
      <c r="F10" s="232"/>
      <c r="G10" s="232"/>
      <c r="H10" s="131"/>
      <c r="I10" s="131"/>
      <c r="J10" s="131"/>
      <c r="K10" s="131"/>
      <c r="L10" s="131"/>
      <c r="M10" s="131"/>
      <c r="N10" s="131"/>
      <c r="O10" s="131"/>
      <c r="P10" s="131"/>
      <c r="Q10" s="131"/>
      <c r="R10" s="131"/>
      <c r="S10" s="131"/>
      <c r="T10" s="131"/>
      <c r="U10" s="131"/>
      <c r="V10" s="131"/>
      <c r="W10" s="131"/>
      <c r="X10" s="131"/>
      <c r="Y10" s="131"/>
      <c r="Z10" s="131"/>
    </row>
    <row r="11" spans="1:26" ht="24.75" customHeight="1" thickBot="1">
      <c r="A11" s="131"/>
      <c r="B11" s="151" t="s">
        <v>222</v>
      </c>
      <c r="C11" s="248"/>
      <c r="D11" s="244"/>
      <c r="E11" s="244"/>
      <c r="F11" s="244"/>
      <c r="G11" s="244"/>
      <c r="H11" s="244"/>
      <c r="I11" s="245"/>
      <c r="J11" s="137"/>
      <c r="K11" s="131"/>
      <c r="L11" s="131"/>
      <c r="M11" s="131"/>
      <c r="N11" s="131"/>
      <c r="O11" s="131"/>
      <c r="P11" s="131"/>
      <c r="Q11" s="131"/>
      <c r="R11" s="131"/>
      <c r="S11" s="131"/>
      <c r="T11" s="131"/>
      <c r="U11" s="131"/>
      <c r="V11" s="131"/>
      <c r="W11" s="131"/>
      <c r="X11" s="131"/>
      <c r="Y11" s="131"/>
      <c r="Z11" s="131"/>
    </row>
    <row r="12" spans="1:26" ht="13.5" thickBot="1">
      <c r="A12" s="131"/>
      <c r="B12" s="249"/>
      <c r="C12" s="232"/>
      <c r="D12" s="232"/>
      <c r="E12" s="232"/>
      <c r="F12" s="232"/>
      <c r="G12" s="232"/>
      <c r="H12" s="131"/>
      <c r="I12" s="131"/>
      <c r="J12" s="131"/>
      <c r="K12" s="131"/>
      <c r="L12" s="152"/>
      <c r="M12" s="131"/>
      <c r="N12" s="131"/>
      <c r="O12" s="131"/>
      <c r="P12" s="131"/>
      <c r="Q12" s="131"/>
      <c r="R12" s="131"/>
      <c r="S12" s="131"/>
      <c r="T12" s="131"/>
      <c r="U12" s="131"/>
      <c r="V12" s="131"/>
      <c r="W12" s="131"/>
      <c r="X12" s="131"/>
      <c r="Y12" s="131"/>
      <c r="Z12" s="131"/>
    </row>
    <row r="13" spans="1:26" ht="24.75" customHeight="1" thickBot="1">
      <c r="A13" s="131"/>
      <c r="B13" s="151" t="s">
        <v>223</v>
      </c>
      <c r="C13" s="248"/>
      <c r="D13" s="244"/>
      <c r="E13" s="244"/>
      <c r="F13" s="244"/>
      <c r="G13" s="244"/>
      <c r="H13" s="244"/>
      <c r="I13" s="245"/>
      <c r="J13" s="137"/>
      <c r="K13" s="131"/>
      <c r="L13" s="131"/>
      <c r="M13" s="131"/>
      <c r="N13" s="131"/>
      <c r="O13" s="131"/>
      <c r="P13" s="131"/>
      <c r="Q13" s="131"/>
      <c r="R13" s="131"/>
      <c r="S13" s="131"/>
      <c r="T13" s="131"/>
      <c r="U13" s="131"/>
      <c r="V13" s="131"/>
      <c r="W13" s="131"/>
      <c r="X13" s="131"/>
      <c r="Y13" s="131"/>
      <c r="Z13" s="131"/>
    </row>
    <row r="14" spans="1:26" ht="13.5" thickBot="1">
      <c r="A14" s="131"/>
      <c r="B14" s="249"/>
      <c r="C14" s="232"/>
      <c r="D14" s="232"/>
      <c r="E14" s="232"/>
      <c r="F14" s="232"/>
      <c r="G14" s="232"/>
      <c r="H14" s="131"/>
      <c r="I14" s="131"/>
      <c r="J14" s="131"/>
      <c r="K14" s="131"/>
      <c r="L14" s="131"/>
      <c r="M14" s="131"/>
      <c r="N14" s="131"/>
      <c r="O14" s="131"/>
      <c r="P14" s="131"/>
      <c r="Q14" s="131"/>
      <c r="R14" s="131"/>
      <c r="S14" s="131"/>
      <c r="T14" s="131"/>
      <c r="U14" s="131"/>
      <c r="V14" s="131"/>
      <c r="W14" s="131"/>
      <c r="X14" s="131"/>
      <c r="Y14" s="131"/>
      <c r="Z14" s="131"/>
    </row>
    <row r="15" spans="1:26" ht="24.75" customHeight="1" thickBot="1">
      <c r="A15" s="131"/>
      <c r="B15" s="151" t="s">
        <v>224</v>
      </c>
      <c r="C15" s="284"/>
      <c r="D15" s="244"/>
      <c r="E15" s="244"/>
      <c r="F15" s="244"/>
      <c r="G15" s="244"/>
      <c r="H15" s="244"/>
      <c r="I15" s="245"/>
      <c r="J15" s="153"/>
      <c r="K15" s="131"/>
      <c r="L15" s="131"/>
      <c r="M15" s="131"/>
      <c r="N15" s="131"/>
      <c r="O15" s="131"/>
      <c r="P15" s="131"/>
      <c r="Q15" s="131"/>
      <c r="R15" s="131"/>
      <c r="S15" s="131"/>
      <c r="T15" s="131"/>
      <c r="U15" s="131"/>
      <c r="V15" s="131"/>
      <c r="W15" s="131"/>
      <c r="X15" s="131"/>
      <c r="Y15" s="131"/>
      <c r="Z15" s="131"/>
    </row>
    <row r="16" spans="1:26" ht="15" customHeight="1" thickBot="1">
      <c r="A16" s="131"/>
      <c r="B16" s="249"/>
      <c r="C16" s="232"/>
      <c r="D16" s="232"/>
      <c r="E16" s="232"/>
      <c r="F16" s="232"/>
      <c r="G16" s="232"/>
      <c r="H16" s="131"/>
      <c r="I16" s="131"/>
      <c r="J16" s="131"/>
      <c r="K16" s="131"/>
      <c r="L16" s="131"/>
      <c r="M16" s="131"/>
      <c r="N16" s="131"/>
      <c r="O16" s="131"/>
      <c r="P16" s="131"/>
      <c r="Q16" s="131"/>
      <c r="R16" s="131"/>
      <c r="S16" s="131"/>
      <c r="T16" s="131"/>
      <c r="U16" s="131"/>
      <c r="V16" s="131"/>
      <c r="W16" s="131"/>
      <c r="X16" s="131"/>
      <c r="Y16" s="131"/>
      <c r="Z16" s="131"/>
    </row>
    <row r="17" spans="1:26" ht="24.75" customHeight="1" thickBot="1">
      <c r="A17" s="131"/>
      <c r="B17" s="151" t="s">
        <v>193</v>
      </c>
      <c r="C17" s="248"/>
      <c r="D17" s="244"/>
      <c r="E17" s="244"/>
      <c r="F17" s="244"/>
      <c r="G17" s="244"/>
      <c r="H17" s="244"/>
      <c r="I17" s="245"/>
      <c r="J17" s="137"/>
      <c r="K17" s="131"/>
      <c r="L17" s="131"/>
      <c r="M17" s="131"/>
      <c r="N17" s="131"/>
      <c r="O17" s="131"/>
      <c r="P17" s="131"/>
      <c r="Q17" s="131"/>
      <c r="R17" s="131"/>
      <c r="S17" s="131"/>
      <c r="T17" s="131"/>
      <c r="U17" s="131"/>
      <c r="V17" s="131"/>
      <c r="W17" s="131"/>
      <c r="X17" s="131"/>
      <c r="Y17" s="131"/>
      <c r="Z17" s="131"/>
    </row>
    <row r="18" spans="1:26" ht="12.75">
      <c r="A18" s="131"/>
      <c r="B18" s="154"/>
      <c r="C18" s="155"/>
      <c r="D18" s="155"/>
      <c r="E18" s="155"/>
      <c r="F18" s="155"/>
      <c r="G18" s="155"/>
      <c r="H18" s="131"/>
      <c r="I18" s="131"/>
      <c r="J18" s="131"/>
      <c r="K18" s="131"/>
      <c r="L18" s="131"/>
      <c r="M18" s="131"/>
      <c r="N18" s="131"/>
      <c r="O18" s="131"/>
      <c r="P18" s="131"/>
      <c r="Q18" s="131"/>
      <c r="R18" s="131"/>
      <c r="S18" s="131"/>
      <c r="T18" s="131"/>
      <c r="U18" s="131"/>
      <c r="V18" s="131"/>
      <c r="W18" s="131"/>
      <c r="X18" s="131"/>
      <c r="Y18" s="131"/>
      <c r="Z18" s="131"/>
    </row>
    <row r="19" spans="1:26" ht="12.75">
      <c r="A19" s="131"/>
      <c r="B19" s="266"/>
      <c r="C19" s="246"/>
      <c r="D19" s="246"/>
      <c r="E19" s="246"/>
      <c r="F19" s="246"/>
      <c r="G19" s="246"/>
      <c r="H19" s="246"/>
      <c r="I19" s="246"/>
      <c r="J19" s="156"/>
      <c r="K19" s="131"/>
      <c r="L19" s="131"/>
      <c r="M19" s="131"/>
      <c r="N19" s="131"/>
      <c r="O19" s="131"/>
      <c r="P19" s="131"/>
      <c r="Q19" s="131"/>
      <c r="R19" s="131"/>
      <c r="S19" s="131"/>
      <c r="T19" s="131"/>
      <c r="U19" s="131"/>
      <c r="V19" s="131"/>
      <c r="W19" s="131"/>
      <c r="X19" s="131"/>
      <c r="Y19" s="131"/>
      <c r="Z19" s="131"/>
    </row>
    <row r="20" spans="1:26" ht="18" customHeight="1">
      <c r="A20" s="247" t="s">
        <v>190</v>
      </c>
      <c r="B20" s="250" t="s">
        <v>225</v>
      </c>
      <c r="C20" s="232"/>
      <c r="D20" s="232"/>
      <c r="E20" s="232"/>
      <c r="F20" s="232"/>
      <c r="G20" s="232"/>
      <c r="H20" s="232"/>
      <c r="I20" s="232"/>
      <c r="J20" s="135"/>
      <c r="K20" s="131"/>
      <c r="L20" s="131"/>
      <c r="M20" s="131"/>
      <c r="N20" s="131"/>
      <c r="O20" s="131"/>
      <c r="P20" s="131"/>
      <c r="Q20" s="131"/>
      <c r="R20" s="131"/>
      <c r="S20" s="131"/>
      <c r="T20" s="131"/>
      <c r="U20" s="131"/>
      <c r="V20" s="131"/>
      <c r="W20" s="131"/>
      <c r="X20" s="131"/>
      <c r="Y20" s="131"/>
      <c r="Z20" s="131"/>
    </row>
    <row r="21" spans="1:26" ht="15" customHeight="1">
      <c r="A21" s="232"/>
      <c r="B21" s="232"/>
      <c r="C21" s="232"/>
      <c r="D21" s="232"/>
      <c r="E21" s="232"/>
      <c r="F21" s="232"/>
      <c r="G21" s="232"/>
      <c r="H21" s="232"/>
      <c r="I21" s="232"/>
      <c r="J21" s="135"/>
      <c r="K21" s="131"/>
      <c r="L21" s="131"/>
      <c r="M21" s="131"/>
      <c r="N21" s="131"/>
      <c r="O21" s="131"/>
      <c r="P21" s="131"/>
      <c r="Q21" s="131"/>
      <c r="R21" s="131"/>
      <c r="S21" s="131"/>
      <c r="T21" s="131"/>
      <c r="U21" s="131"/>
      <c r="V21" s="131"/>
      <c r="W21" s="131"/>
      <c r="X21" s="131"/>
      <c r="Y21" s="131"/>
      <c r="Z21" s="131"/>
    </row>
    <row r="22" spans="1:26" ht="15.75" customHeight="1" thickBot="1">
      <c r="A22" s="131"/>
      <c r="B22" s="283"/>
      <c r="C22" s="232"/>
      <c r="D22" s="232"/>
      <c r="E22" s="232"/>
      <c r="F22" s="232"/>
      <c r="G22" s="232"/>
      <c r="H22" s="232"/>
      <c r="I22" s="232"/>
      <c r="J22" s="157"/>
      <c r="K22" s="131"/>
      <c r="L22" s="131"/>
      <c r="M22" s="131"/>
      <c r="N22" s="131"/>
      <c r="O22" s="131"/>
      <c r="P22" s="131"/>
      <c r="Q22" s="131"/>
      <c r="R22" s="131"/>
      <c r="S22" s="131"/>
      <c r="T22" s="131"/>
      <c r="U22" s="131"/>
      <c r="V22" s="131"/>
      <c r="W22" s="131"/>
      <c r="X22" s="131"/>
      <c r="Y22" s="131"/>
      <c r="Z22" s="131"/>
    </row>
    <row r="23" spans="1:26" ht="30" customHeight="1" thickBot="1">
      <c r="A23" s="273" t="s">
        <v>36</v>
      </c>
      <c r="B23" s="158" t="s">
        <v>226</v>
      </c>
      <c r="C23" s="279"/>
      <c r="D23" s="244"/>
      <c r="E23" s="244"/>
      <c r="F23" s="244"/>
      <c r="G23" s="244"/>
      <c r="H23" s="244"/>
      <c r="I23" s="245"/>
      <c r="J23" s="159"/>
      <c r="K23" s="131"/>
      <c r="L23" s="131"/>
      <c r="M23" s="131"/>
      <c r="N23" s="131"/>
      <c r="O23" s="131"/>
      <c r="P23" s="131"/>
      <c r="Q23" s="131"/>
      <c r="R23" s="131"/>
      <c r="S23" s="131"/>
      <c r="T23" s="131"/>
      <c r="U23" s="131"/>
      <c r="V23" s="131"/>
      <c r="W23" s="131"/>
      <c r="X23" s="131"/>
      <c r="Y23" s="131"/>
      <c r="Z23" s="131"/>
    </row>
    <row r="24" spans="1:26" ht="15" customHeight="1" thickBot="1">
      <c r="A24" s="232"/>
      <c r="B24" s="281"/>
      <c r="C24" s="246"/>
      <c r="D24" s="246"/>
      <c r="E24" s="246"/>
      <c r="F24" s="246"/>
      <c r="G24" s="246"/>
      <c r="H24" s="246"/>
      <c r="I24" s="246"/>
      <c r="J24" s="160"/>
      <c r="K24" s="131"/>
      <c r="L24" s="131"/>
      <c r="M24" s="131"/>
      <c r="N24" s="131"/>
      <c r="O24" s="131"/>
      <c r="P24" s="131"/>
      <c r="Q24" s="131"/>
      <c r="R24" s="131"/>
      <c r="S24" s="131"/>
      <c r="T24" s="131"/>
      <c r="U24" s="131"/>
      <c r="V24" s="131"/>
      <c r="W24" s="131"/>
      <c r="X24" s="131"/>
      <c r="Y24" s="131"/>
      <c r="Z24" s="131"/>
    </row>
    <row r="25" spans="1:26" ht="30" customHeight="1" thickBot="1">
      <c r="A25" s="232"/>
      <c r="B25" s="158" t="s">
        <v>227</v>
      </c>
      <c r="C25" s="277"/>
      <c r="D25" s="244"/>
      <c r="E25" s="244"/>
      <c r="F25" s="244"/>
      <c r="G25" s="244"/>
      <c r="H25" s="244"/>
      <c r="I25" s="245"/>
      <c r="J25" s="155"/>
      <c r="K25" s="131"/>
      <c r="L25" s="131"/>
      <c r="M25" s="131"/>
      <c r="N25" s="131"/>
      <c r="O25" s="131"/>
      <c r="P25" s="131"/>
      <c r="Q25" s="131"/>
      <c r="R25" s="131"/>
      <c r="S25" s="131"/>
      <c r="T25" s="131"/>
      <c r="U25" s="131"/>
      <c r="V25" s="131"/>
      <c r="W25" s="131"/>
      <c r="X25" s="131"/>
      <c r="Y25" s="131"/>
      <c r="Z25" s="131"/>
    </row>
    <row r="26" spans="1:26" ht="15" customHeight="1" thickBot="1">
      <c r="A26" s="232"/>
      <c r="B26" s="281"/>
      <c r="C26" s="246"/>
      <c r="D26" s="246"/>
      <c r="E26" s="246"/>
      <c r="F26" s="246"/>
      <c r="G26" s="246"/>
      <c r="H26" s="246"/>
      <c r="I26" s="246"/>
      <c r="J26" s="160"/>
      <c r="K26" s="131"/>
      <c r="L26" s="131"/>
      <c r="M26" s="152"/>
      <c r="N26" s="131"/>
      <c r="O26" s="131"/>
      <c r="P26" s="131"/>
      <c r="Q26" s="131"/>
      <c r="R26" s="131"/>
      <c r="S26" s="131"/>
      <c r="T26" s="131"/>
      <c r="U26" s="131"/>
      <c r="V26" s="131"/>
      <c r="W26" s="131"/>
      <c r="X26" s="131"/>
      <c r="Y26" s="131"/>
      <c r="Z26" s="131"/>
    </row>
    <row r="27" spans="1:26" ht="30" customHeight="1" thickBot="1">
      <c r="A27" s="232"/>
      <c r="B27" s="158" t="s">
        <v>228</v>
      </c>
      <c r="C27" s="277"/>
      <c r="D27" s="244"/>
      <c r="E27" s="244"/>
      <c r="F27" s="244"/>
      <c r="G27" s="244"/>
      <c r="H27" s="244"/>
      <c r="I27" s="245"/>
      <c r="J27" s="155"/>
      <c r="K27" s="131"/>
      <c r="L27" s="131"/>
      <c r="M27" s="131"/>
      <c r="N27" s="131"/>
      <c r="O27" s="131"/>
      <c r="P27" s="131"/>
      <c r="Q27" s="131"/>
      <c r="R27" s="131"/>
      <c r="S27" s="131"/>
      <c r="T27" s="131"/>
      <c r="U27" s="131"/>
      <c r="V27" s="131"/>
      <c r="W27" s="131"/>
      <c r="X27" s="131"/>
      <c r="Y27" s="131"/>
      <c r="Z27" s="131"/>
    </row>
    <row r="28" spans="1:26" ht="15" customHeight="1" thickBot="1">
      <c r="A28" s="232"/>
      <c r="B28" s="281"/>
      <c r="C28" s="246"/>
      <c r="D28" s="246"/>
      <c r="E28" s="246"/>
      <c r="F28" s="246"/>
      <c r="G28" s="246"/>
      <c r="H28" s="246"/>
      <c r="I28" s="246"/>
      <c r="J28" s="160"/>
      <c r="K28" s="131"/>
      <c r="L28" s="131"/>
      <c r="M28" s="131"/>
      <c r="N28" s="131"/>
      <c r="O28" s="131"/>
      <c r="P28" s="131"/>
      <c r="Q28" s="131"/>
      <c r="R28" s="131"/>
      <c r="S28" s="131"/>
      <c r="T28" s="131"/>
      <c r="U28" s="131"/>
      <c r="V28" s="131"/>
      <c r="W28" s="131"/>
      <c r="X28" s="131"/>
      <c r="Y28" s="131"/>
      <c r="Z28" s="131"/>
    </row>
    <row r="29" spans="1:26" ht="30" customHeight="1" thickBot="1">
      <c r="A29" s="232"/>
      <c r="B29" s="158" t="s">
        <v>229</v>
      </c>
      <c r="C29" s="274"/>
      <c r="D29" s="244"/>
      <c r="E29" s="244"/>
      <c r="F29" s="244"/>
      <c r="G29" s="244"/>
      <c r="H29" s="244"/>
      <c r="I29" s="245"/>
      <c r="J29" s="142"/>
      <c r="K29" s="131"/>
      <c r="L29" s="131"/>
      <c r="M29" s="131"/>
      <c r="N29" s="131"/>
      <c r="O29" s="131"/>
      <c r="P29" s="131"/>
      <c r="Q29" s="131"/>
      <c r="R29" s="131"/>
      <c r="S29" s="131"/>
      <c r="T29" s="131"/>
      <c r="U29" s="131"/>
      <c r="V29" s="131"/>
      <c r="W29" s="131"/>
      <c r="X29" s="131"/>
      <c r="Y29" s="131"/>
      <c r="Z29" s="131"/>
    </row>
    <row r="30" spans="1:26" ht="15" customHeight="1" thickBot="1">
      <c r="A30" s="232"/>
      <c r="B30" s="282"/>
      <c r="C30" s="246"/>
      <c r="D30" s="246"/>
      <c r="E30" s="246"/>
      <c r="F30" s="246"/>
      <c r="G30" s="246"/>
      <c r="H30" s="246"/>
      <c r="I30" s="246"/>
      <c r="J30" s="161"/>
      <c r="K30" s="131"/>
      <c r="L30" s="131"/>
      <c r="M30" s="131"/>
      <c r="N30" s="131"/>
      <c r="O30" s="131"/>
      <c r="P30" s="131"/>
      <c r="Q30" s="131"/>
      <c r="R30" s="131"/>
      <c r="S30" s="131"/>
      <c r="T30" s="131"/>
      <c r="U30" s="131"/>
      <c r="V30" s="131"/>
      <c r="W30" s="131"/>
      <c r="X30" s="131"/>
      <c r="Y30" s="131"/>
      <c r="Z30" s="131"/>
    </row>
    <row r="31" spans="1:26" ht="30" customHeight="1" thickBot="1">
      <c r="A31" s="232"/>
      <c r="B31" s="158" t="s">
        <v>230</v>
      </c>
      <c r="C31" s="277"/>
      <c r="D31" s="244"/>
      <c r="E31" s="244"/>
      <c r="F31" s="244"/>
      <c r="G31" s="244"/>
      <c r="H31" s="244"/>
      <c r="I31" s="245"/>
      <c r="J31" s="155"/>
      <c r="K31" s="131"/>
      <c r="L31" s="131"/>
      <c r="M31" s="131"/>
      <c r="N31" s="131"/>
      <c r="O31" s="131"/>
      <c r="P31" s="131"/>
      <c r="Q31" s="131"/>
      <c r="R31" s="131"/>
      <c r="S31" s="131"/>
      <c r="T31" s="131"/>
      <c r="U31" s="131"/>
      <c r="V31" s="131"/>
      <c r="W31" s="131"/>
      <c r="X31" s="131"/>
      <c r="Y31" s="131"/>
      <c r="Z31" s="131"/>
    </row>
    <row r="32" spans="1:26" ht="24.75" customHeight="1" thickBot="1">
      <c r="A32" s="131"/>
      <c r="B32" s="249"/>
      <c r="C32" s="232"/>
      <c r="D32" s="232"/>
      <c r="E32" s="232"/>
      <c r="F32" s="232"/>
      <c r="G32" s="232"/>
      <c r="H32" s="232"/>
      <c r="I32" s="232"/>
      <c r="J32" s="137"/>
      <c r="K32" s="131"/>
      <c r="L32" s="131"/>
      <c r="M32" s="131"/>
      <c r="N32" s="131"/>
      <c r="O32" s="131"/>
      <c r="P32" s="131"/>
      <c r="Q32" s="131"/>
      <c r="R32" s="131"/>
      <c r="S32" s="131"/>
      <c r="T32" s="131"/>
      <c r="U32" s="131"/>
      <c r="V32" s="131"/>
      <c r="W32" s="131"/>
      <c r="X32" s="131"/>
      <c r="Y32" s="131"/>
      <c r="Z32" s="131"/>
    </row>
    <row r="33" spans="1:26" ht="30" customHeight="1" thickBot="1">
      <c r="A33" s="273" t="s">
        <v>39</v>
      </c>
      <c r="B33" s="162" t="s">
        <v>226</v>
      </c>
      <c r="C33" s="279"/>
      <c r="D33" s="244"/>
      <c r="E33" s="244"/>
      <c r="F33" s="244"/>
      <c r="G33" s="244"/>
      <c r="H33" s="244"/>
      <c r="I33" s="245"/>
      <c r="J33" s="159"/>
      <c r="K33" s="131"/>
      <c r="L33" s="131"/>
      <c r="M33" s="131"/>
      <c r="N33" s="131"/>
      <c r="O33" s="131"/>
      <c r="P33" s="131"/>
      <c r="Q33" s="131"/>
      <c r="R33" s="131"/>
      <c r="S33" s="131"/>
      <c r="T33" s="131"/>
      <c r="U33" s="131"/>
      <c r="V33" s="131"/>
      <c r="W33" s="131"/>
      <c r="X33" s="131"/>
      <c r="Y33" s="131"/>
      <c r="Z33" s="131"/>
    </row>
    <row r="34" spans="1:26" ht="15" customHeight="1" thickBot="1">
      <c r="A34" s="232"/>
      <c r="B34" s="249"/>
      <c r="C34" s="232"/>
      <c r="D34" s="232"/>
      <c r="E34" s="232"/>
      <c r="F34" s="232"/>
      <c r="G34" s="232"/>
      <c r="H34" s="232"/>
      <c r="I34" s="232"/>
      <c r="J34" s="137"/>
      <c r="K34" s="131"/>
      <c r="L34" s="131"/>
      <c r="M34" s="131"/>
      <c r="N34" s="131"/>
      <c r="O34" s="131"/>
      <c r="P34" s="131"/>
      <c r="Q34" s="131"/>
      <c r="R34" s="131"/>
      <c r="S34" s="131"/>
      <c r="T34" s="131"/>
      <c r="U34" s="131"/>
      <c r="V34" s="131"/>
      <c r="W34" s="131"/>
      <c r="X34" s="131"/>
      <c r="Y34" s="131"/>
      <c r="Z34" s="131"/>
    </row>
    <row r="35" spans="1:26" ht="30" customHeight="1" thickBot="1">
      <c r="A35" s="232"/>
      <c r="B35" s="162" t="s">
        <v>227</v>
      </c>
      <c r="C35" s="277"/>
      <c r="D35" s="244"/>
      <c r="E35" s="244"/>
      <c r="F35" s="244"/>
      <c r="G35" s="244"/>
      <c r="H35" s="244"/>
      <c r="I35" s="245"/>
      <c r="J35" s="155"/>
      <c r="K35" s="131"/>
      <c r="L35" s="131"/>
      <c r="M35" s="131"/>
      <c r="N35" s="131"/>
      <c r="O35" s="131"/>
      <c r="P35" s="131"/>
      <c r="Q35" s="131"/>
      <c r="R35" s="131"/>
      <c r="S35" s="131"/>
      <c r="T35" s="131"/>
      <c r="U35" s="131"/>
      <c r="V35" s="131"/>
      <c r="W35" s="131"/>
      <c r="X35" s="131"/>
      <c r="Y35" s="131"/>
      <c r="Z35" s="131"/>
    </row>
    <row r="36" spans="1:26" ht="15" customHeight="1" thickBot="1">
      <c r="A36" s="232"/>
      <c r="B36" s="249"/>
      <c r="C36" s="232"/>
      <c r="D36" s="232"/>
      <c r="E36" s="232"/>
      <c r="F36" s="232"/>
      <c r="G36" s="232"/>
      <c r="H36" s="232"/>
      <c r="I36" s="232"/>
      <c r="J36" s="137"/>
      <c r="K36" s="131"/>
      <c r="L36" s="131"/>
      <c r="M36" s="131"/>
      <c r="N36" s="131"/>
      <c r="O36" s="131"/>
      <c r="P36" s="131"/>
      <c r="Q36" s="131"/>
      <c r="R36" s="131"/>
      <c r="S36" s="131"/>
      <c r="T36" s="131"/>
      <c r="U36" s="131"/>
      <c r="V36" s="131"/>
      <c r="W36" s="131"/>
      <c r="X36" s="131"/>
      <c r="Y36" s="131"/>
      <c r="Z36" s="131"/>
    </row>
    <row r="37" spans="1:26" ht="30" customHeight="1" thickBot="1">
      <c r="A37" s="232"/>
      <c r="B37" s="162" t="s">
        <v>228</v>
      </c>
      <c r="C37" s="277"/>
      <c r="D37" s="244"/>
      <c r="E37" s="244"/>
      <c r="F37" s="244"/>
      <c r="G37" s="244"/>
      <c r="H37" s="244"/>
      <c r="I37" s="245"/>
      <c r="J37" s="155"/>
      <c r="K37" s="131"/>
      <c r="L37" s="131"/>
      <c r="M37" s="131"/>
      <c r="N37" s="131"/>
      <c r="O37" s="131"/>
      <c r="P37" s="131"/>
      <c r="Q37" s="131"/>
      <c r="R37" s="131"/>
      <c r="S37" s="131"/>
      <c r="T37" s="131"/>
      <c r="U37" s="131"/>
      <c r="V37" s="131"/>
      <c r="W37" s="131"/>
      <c r="X37" s="131"/>
      <c r="Y37" s="131"/>
      <c r="Z37" s="131"/>
    </row>
    <row r="38" spans="1:26" ht="15" customHeight="1" thickBot="1">
      <c r="A38" s="232"/>
      <c r="B38" s="249"/>
      <c r="C38" s="232"/>
      <c r="D38" s="232"/>
      <c r="E38" s="232"/>
      <c r="F38" s="232"/>
      <c r="G38" s="232"/>
      <c r="H38" s="232"/>
      <c r="I38" s="232"/>
      <c r="J38" s="137"/>
      <c r="K38" s="131"/>
      <c r="L38" s="131"/>
      <c r="M38" s="131"/>
      <c r="N38" s="131"/>
      <c r="O38" s="131"/>
      <c r="P38" s="131"/>
      <c r="Q38" s="131"/>
      <c r="R38" s="131"/>
      <c r="S38" s="131"/>
      <c r="T38" s="131"/>
      <c r="U38" s="131"/>
      <c r="V38" s="131"/>
      <c r="W38" s="131"/>
      <c r="X38" s="131"/>
      <c r="Y38" s="131"/>
      <c r="Z38" s="131"/>
    </row>
    <row r="39" spans="1:26" ht="30" customHeight="1" thickBot="1">
      <c r="A39" s="232"/>
      <c r="B39" s="162" t="s">
        <v>211</v>
      </c>
      <c r="C39" s="277"/>
      <c r="D39" s="244"/>
      <c r="E39" s="244"/>
      <c r="F39" s="244"/>
      <c r="G39" s="244"/>
      <c r="H39" s="244"/>
      <c r="I39" s="245"/>
      <c r="J39" s="155"/>
      <c r="K39" s="131"/>
      <c r="L39" s="131"/>
      <c r="M39" s="131"/>
      <c r="N39" s="131"/>
      <c r="O39" s="131"/>
      <c r="P39" s="131"/>
      <c r="Q39" s="131"/>
      <c r="R39" s="131"/>
      <c r="S39" s="131"/>
      <c r="T39" s="131"/>
      <c r="U39" s="131"/>
      <c r="V39" s="131"/>
      <c r="W39" s="131"/>
      <c r="X39" s="131"/>
      <c r="Y39" s="131"/>
      <c r="Z39" s="131"/>
    </row>
    <row r="40" spans="1:26" ht="15" customHeight="1" thickBot="1">
      <c r="A40" s="232"/>
      <c r="B40" s="280"/>
      <c r="C40" s="246"/>
      <c r="D40" s="246"/>
      <c r="E40" s="246"/>
      <c r="F40" s="246"/>
      <c r="G40" s="246"/>
      <c r="H40" s="246"/>
      <c r="I40" s="246"/>
      <c r="J40" s="163"/>
      <c r="K40" s="131"/>
      <c r="L40" s="131"/>
      <c r="M40" s="131"/>
      <c r="N40" s="131"/>
      <c r="O40" s="131"/>
      <c r="P40" s="131"/>
      <c r="Q40" s="131"/>
      <c r="R40" s="131"/>
      <c r="S40" s="131"/>
      <c r="T40" s="131"/>
      <c r="U40" s="131"/>
      <c r="V40" s="131"/>
      <c r="W40" s="131"/>
      <c r="X40" s="131"/>
      <c r="Y40" s="131"/>
      <c r="Z40" s="131"/>
    </row>
    <row r="41" spans="1:26" ht="30" customHeight="1" thickBot="1">
      <c r="A41" s="232"/>
      <c r="B41" s="162" t="s">
        <v>230</v>
      </c>
      <c r="C41" s="277"/>
      <c r="D41" s="244"/>
      <c r="E41" s="244"/>
      <c r="F41" s="244"/>
      <c r="G41" s="244"/>
      <c r="H41" s="244"/>
      <c r="I41" s="245"/>
      <c r="J41" s="155"/>
      <c r="K41" s="131"/>
      <c r="L41" s="131"/>
      <c r="M41" s="131"/>
      <c r="N41" s="131"/>
      <c r="O41" s="131"/>
      <c r="P41" s="131"/>
      <c r="Q41" s="131"/>
      <c r="R41" s="131"/>
      <c r="S41" s="131"/>
      <c r="T41" s="131"/>
      <c r="U41" s="131"/>
      <c r="V41" s="131"/>
      <c r="W41" s="131"/>
      <c r="X41" s="131"/>
      <c r="Y41" s="131"/>
      <c r="Z41" s="131"/>
    </row>
    <row r="42" spans="1:26" ht="24.75" customHeight="1" thickBot="1">
      <c r="A42" s="131"/>
      <c r="B42" s="249"/>
      <c r="C42" s="232"/>
      <c r="D42" s="232"/>
      <c r="E42" s="232"/>
      <c r="F42" s="232"/>
      <c r="G42" s="232"/>
      <c r="H42" s="232"/>
      <c r="I42" s="232"/>
      <c r="J42" s="137"/>
      <c r="K42" s="131"/>
      <c r="L42" s="131"/>
      <c r="M42" s="131"/>
      <c r="N42" s="131"/>
      <c r="O42" s="131"/>
      <c r="P42" s="131"/>
      <c r="Q42" s="131"/>
      <c r="R42" s="131"/>
      <c r="S42" s="131"/>
      <c r="T42" s="131"/>
      <c r="U42" s="131"/>
      <c r="V42" s="131"/>
      <c r="W42" s="131"/>
      <c r="X42" s="131"/>
      <c r="Y42" s="131"/>
      <c r="Z42" s="131"/>
    </row>
    <row r="43" spans="1:26" ht="30" customHeight="1" thickBot="1">
      <c r="A43" s="273" t="s">
        <v>42</v>
      </c>
      <c r="B43" s="158" t="s">
        <v>226</v>
      </c>
      <c r="C43" s="278"/>
      <c r="D43" s="244"/>
      <c r="E43" s="244"/>
      <c r="F43" s="244"/>
      <c r="G43" s="244"/>
      <c r="H43" s="244"/>
      <c r="I43" s="245"/>
      <c r="J43" s="164"/>
      <c r="K43" s="131"/>
      <c r="L43" s="131"/>
      <c r="M43" s="131"/>
      <c r="N43" s="131"/>
      <c r="O43" s="131"/>
      <c r="P43" s="131"/>
      <c r="Q43" s="131"/>
      <c r="R43" s="131"/>
      <c r="S43" s="131"/>
      <c r="T43" s="131"/>
      <c r="U43" s="131"/>
      <c r="V43" s="131"/>
      <c r="W43" s="131"/>
      <c r="X43" s="131"/>
      <c r="Y43" s="131"/>
      <c r="Z43" s="131"/>
    </row>
    <row r="44" spans="1:26" ht="15" customHeight="1" thickBot="1">
      <c r="A44" s="232"/>
      <c r="B44" s="272"/>
      <c r="C44" s="232"/>
      <c r="D44" s="232"/>
      <c r="E44" s="232"/>
      <c r="F44" s="232"/>
      <c r="G44" s="232"/>
      <c r="H44" s="232"/>
      <c r="I44" s="232"/>
      <c r="J44" s="165"/>
      <c r="K44" s="131"/>
      <c r="L44" s="131"/>
      <c r="M44" s="131"/>
      <c r="N44" s="131"/>
      <c r="O44" s="131"/>
      <c r="P44" s="131"/>
      <c r="Q44" s="131"/>
      <c r="R44" s="131"/>
      <c r="S44" s="131"/>
      <c r="T44" s="131"/>
      <c r="U44" s="131"/>
      <c r="V44" s="131"/>
      <c r="W44" s="131"/>
      <c r="X44" s="131"/>
      <c r="Y44" s="131"/>
      <c r="Z44" s="131"/>
    </row>
    <row r="45" spans="1:26" ht="30" customHeight="1" thickBot="1">
      <c r="A45" s="232"/>
      <c r="B45" s="158" t="s">
        <v>227</v>
      </c>
      <c r="C45" s="277"/>
      <c r="D45" s="244"/>
      <c r="E45" s="244"/>
      <c r="F45" s="244"/>
      <c r="G45" s="244"/>
      <c r="H45" s="244"/>
      <c r="I45" s="245"/>
      <c r="J45" s="155"/>
      <c r="K45" s="131"/>
      <c r="L45" s="131"/>
      <c r="M45" s="131"/>
      <c r="N45" s="131"/>
      <c r="O45" s="131"/>
      <c r="P45" s="131"/>
      <c r="Q45" s="131"/>
      <c r="R45" s="131"/>
      <c r="S45" s="131"/>
      <c r="T45" s="131"/>
      <c r="U45" s="131"/>
      <c r="V45" s="131"/>
      <c r="W45" s="131"/>
      <c r="X45" s="131"/>
      <c r="Y45" s="131"/>
      <c r="Z45" s="131"/>
    </row>
    <row r="46" spans="1:26" ht="15" customHeight="1" thickBot="1">
      <c r="A46" s="232"/>
      <c r="B46" s="249"/>
      <c r="C46" s="232"/>
      <c r="D46" s="232"/>
      <c r="E46" s="232"/>
      <c r="F46" s="232"/>
      <c r="G46" s="232"/>
      <c r="H46" s="232"/>
      <c r="I46" s="232"/>
      <c r="J46" s="137"/>
      <c r="K46" s="131"/>
      <c r="L46" s="131"/>
      <c r="M46" s="131"/>
      <c r="N46" s="131"/>
      <c r="O46" s="131"/>
      <c r="P46" s="131"/>
      <c r="Q46" s="131"/>
      <c r="R46" s="131"/>
      <c r="S46" s="131"/>
      <c r="T46" s="131"/>
      <c r="U46" s="131"/>
      <c r="V46" s="131"/>
      <c r="W46" s="131"/>
      <c r="X46" s="131"/>
      <c r="Y46" s="131"/>
      <c r="Z46" s="131"/>
    </row>
    <row r="47" spans="1:26" ht="30" customHeight="1" thickBot="1">
      <c r="A47" s="232"/>
      <c r="B47" s="158" t="s">
        <v>228</v>
      </c>
      <c r="C47" s="277"/>
      <c r="D47" s="244"/>
      <c r="E47" s="244"/>
      <c r="F47" s="244"/>
      <c r="G47" s="244"/>
      <c r="H47" s="244"/>
      <c r="I47" s="245"/>
      <c r="J47" s="155"/>
      <c r="K47" s="131"/>
      <c r="L47" s="131"/>
      <c r="M47" s="131"/>
      <c r="N47" s="131"/>
      <c r="O47" s="131"/>
      <c r="P47" s="131"/>
      <c r="Q47" s="131"/>
      <c r="R47" s="131"/>
      <c r="S47" s="131"/>
      <c r="T47" s="131"/>
      <c r="U47" s="131"/>
      <c r="V47" s="131"/>
      <c r="W47" s="131"/>
      <c r="X47" s="131"/>
      <c r="Y47" s="131"/>
      <c r="Z47" s="131"/>
    </row>
    <row r="48" spans="1:26" ht="15" customHeight="1" thickBot="1">
      <c r="A48" s="232"/>
      <c r="B48" s="249"/>
      <c r="C48" s="232"/>
      <c r="D48" s="232"/>
      <c r="E48" s="232"/>
      <c r="F48" s="232"/>
      <c r="G48" s="232"/>
      <c r="H48" s="232"/>
      <c r="I48" s="232"/>
      <c r="J48" s="137"/>
      <c r="K48" s="131"/>
      <c r="L48" s="131"/>
      <c r="M48" s="131"/>
      <c r="N48" s="131"/>
      <c r="O48" s="131"/>
      <c r="P48" s="131"/>
      <c r="Q48" s="131"/>
      <c r="R48" s="131"/>
      <c r="S48" s="131"/>
      <c r="T48" s="131"/>
      <c r="U48" s="131"/>
      <c r="V48" s="131"/>
      <c r="W48" s="131"/>
      <c r="X48" s="131"/>
      <c r="Y48" s="131"/>
      <c r="Z48" s="131"/>
    </row>
    <row r="49" spans="1:26" ht="30" customHeight="1" thickBot="1">
      <c r="A49" s="232"/>
      <c r="B49" s="158" t="s">
        <v>211</v>
      </c>
      <c r="C49" s="277"/>
      <c r="D49" s="244"/>
      <c r="E49" s="244"/>
      <c r="F49" s="244"/>
      <c r="G49" s="244"/>
      <c r="H49" s="244"/>
      <c r="I49" s="245"/>
      <c r="J49" s="155"/>
      <c r="K49" s="131"/>
      <c r="L49" s="131"/>
      <c r="M49" s="131"/>
      <c r="N49" s="131"/>
      <c r="O49" s="131"/>
      <c r="P49" s="131"/>
      <c r="Q49" s="131"/>
      <c r="R49" s="131"/>
      <c r="S49" s="131"/>
      <c r="T49" s="131"/>
      <c r="U49" s="131"/>
      <c r="V49" s="131"/>
      <c r="W49" s="131"/>
      <c r="X49" s="131"/>
      <c r="Y49" s="131"/>
      <c r="Z49" s="131"/>
    </row>
    <row r="50" spans="1:26" ht="15" customHeight="1" thickBot="1">
      <c r="A50" s="232"/>
      <c r="B50" s="249"/>
      <c r="C50" s="232"/>
      <c r="D50" s="232"/>
      <c r="E50" s="232"/>
      <c r="F50" s="232"/>
      <c r="G50" s="232"/>
      <c r="H50" s="232"/>
      <c r="I50" s="232"/>
      <c r="J50" s="137"/>
      <c r="K50" s="131"/>
      <c r="L50" s="131"/>
      <c r="M50" s="131"/>
      <c r="N50" s="131"/>
      <c r="O50" s="131"/>
      <c r="P50" s="131"/>
      <c r="Q50" s="131"/>
      <c r="R50" s="131"/>
      <c r="S50" s="131"/>
      <c r="T50" s="131"/>
      <c r="U50" s="131"/>
      <c r="V50" s="131"/>
      <c r="W50" s="131"/>
      <c r="X50" s="131"/>
      <c r="Y50" s="131"/>
      <c r="Z50" s="131"/>
    </row>
    <row r="51" spans="1:26" ht="30" customHeight="1" thickBot="1">
      <c r="A51" s="232"/>
      <c r="B51" s="158" t="s">
        <v>230</v>
      </c>
      <c r="C51" s="277"/>
      <c r="D51" s="244"/>
      <c r="E51" s="244"/>
      <c r="F51" s="244"/>
      <c r="G51" s="244"/>
      <c r="H51" s="244"/>
      <c r="I51" s="245"/>
      <c r="J51" s="155"/>
      <c r="K51" s="131"/>
      <c r="L51" s="131"/>
      <c r="M51" s="131"/>
      <c r="N51" s="131"/>
      <c r="O51" s="131"/>
      <c r="P51" s="131"/>
      <c r="Q51" s="131"/>
      <c r="R51" s="131"/>
      <c r="S51" s="131"/>
      <c r="T51" s="131"/>
      <c r="U51" s="131"/>
      <c r="V51" s="131"/>
      <c r="W51" s="131"/>
      <c r="X51" s="131"/>
      <c r="Y51" s="131"/>
      <c r="Z51" s="131"/>
    </row>
    <row r="52" spans="1:26" ht="15.75" customHeight="1">
      <c r="A52" s="131"/>
      <c r="B52" s="249"/>
      <c r="C52" s="232"/>
      <c r="D52" s="232"/>
      <c r="E52" s="232"/>
      <c r="F52" s="232"/>
      <c r="G52" s="232"/>
      <c r="H52" s="232"/>
      <c r="I52" s="232"/>
      <c r="J52" s="137"/>
      <c r="K52" s="131"/>
      <c r="L52" s="131"/>
      <c r="M52" s="131"/>
      <c r="N52" s="131"/>
      <c r="O52" s="131"/>
      <c r="P52" s="131"/>
      <c r="Q52" s="131"/>
      <c r="R52" s="131"/>
      <c r="S52" s="131"/>
      <c r="T52" s="131"/>
      <c r="U52" s="131"/>
      <c r="V52" s="131"/>
      <c r="W52" s="131"/>
      <c r="X52" s="131"/>
      <c r="Y52" s="131"/>
      <c r="Z52" s="131"/>
    </row>
    <row r="53" spans="1:26" ht="15.75" customHeight="1">
      <c r="A53" s="131"/>
      <c r="B53" s="266"/>
      <c r="C53" s="246"/>
      <c r="D53" s="246"/>
      <c r="E53" s="246"/>
      <c r="F53" s="246"/>
      <c r="G53" s="246"/>
      <c r="H53" s="246"/>
      <c r="I53" s="246"/>
      <c r="J53" s="156"/>
      <c r="K53" s="131"/>
      <c r="L53" s="131"/>
      <c r="M53" s="131"/>
      <c r="N53" s="131"/>
      <c r="O53" s="131"/>
      <c r="P53" s="131"/>
      <c r="Q53" s="131"/>
      <c r="R53" s="131"/>
      <c r="S53" s="131"/>
      <c r="T53" s="131"/>
      <c r="U53" s="131"/>
      <c r="V53" s="131"/>
      <c r="W53" s="131"/>
      <c r="X53" s="131"/>
      <c r="Y53" s="131"/>
      <c r="Z53" s="131"/>
    </row>
    <row r="54" spans="1:26" ht="18" customHeight="1">
      <c r="A54" s="247" t="s">
        <v>206</v>
      </c>
      <c r="B54" s="250" t="s">
        <v>231</v>
      </c>
      <c r="C54" s="232"/>
      <c r="D54" s="232"/>
      <c r="E54" s="232"/>
      <c r="F54" s="232"/>
      <c r="G54" s="232"/>
      <c r="H54" s="232"/>
      <c r="I54" s="232"/>
      <c r="J54" s="135"/>
      <c r="K54" s="131"/>
      <c r="L54" s="131"/>
      <c r="M54" s="131"/>
      <c r="N54" s="131"/>
      <c r="O54" s="131"/>
      <c r="P54" s="131"/>
      <c r="Q54" s="131"/>
      <c r="R54" s="131"/>
      <c r="S54" s="131"/>
      <c r="T54" s="131"/>
      <c r="U54" s="131"/>
      <c r="V54" s="131"/>
      <c r="W54" s="131"/>
      <c r="X54" s="131"/>
      <c r="Y54" s="131"/>
      <c r="Z54" s="131"/>
    </row>
    <row r="55" spans="1:26" ht="15" customHeight="1">
      <c r="A55" s="232"/>
      <c r="B55" s="232"/>
      <c r="C55" s="232"/>
      <c r="D55" s="232"/>
      <c r="E55" s="232"/>
      <c r="F55" s="232"/>
      <c r="G55" s="232"/>
      <c r="H55" s="232"/>
      <c r="I55" s="232"/>
      <c r="J55" s="135"/>
      <c r="K55" s="131"/>
      <c r="L55" s="131"/>
      <c r="M55" s="131"/>
      <c r="N55" s="131"/>
      <c r="O55" s="131"/>
      <c r="P55" s="131"/>
      <c r="Q55" s="131"/>
      <c r="R55" s="131"/>
      <c r="S55" s="131"/>
      <c r="T55" s="131"/>
      <c r="U55" s="131"/>
      <c r="V55" s="131"/>
      <c r="W55" s="131"/>
      <c r="X55" s="131"/>
      <c r="Y55" s="131"/>
      <c r="Z55" s="131"/>
    </row>
    <row r="56" spans="1:26" ht="15.75" customHeight="1" thickBot="1">
      <c r="A56" s="131"/>
      <c r="B56" s="276"/>
      <c r="C56" s="232"/>
      <c r="D56" s="232"/>
      <c r="E56" s="232"/>
      <c r="F56" s="232"/>
      <c r="G56" s="232"/>
      <c r="H56" s="232"/>
      <c r="I56" s="232"/>
      <c r="J56" s="166"/>
      <c r="K56" s="131"/>
      <c r="L56" s="131"/>
      <c r="M56" s="131"/>
      <c r="N56" s="131"/>
      <c r="O56" s="131"/>
      <c r="P56" s="131"/>
      <c r="Q56" s="131"/>
      <c r="R56" s="131"/>
      <c r="S56" s="131"/>
      <c r="T56" s="131"/>
      <c r="U56" s="131"/>
      <c r="V56" s="131"/>
      <c r="W56" s="131"/>
      <c r="X56" s="131"/>
      <c r="Y56" s="131"/>
      <c r="Z56" s="131"/>
    </row>
    <row r="57" spans="1:26" ht="30" customHeight="1" thickBot="1">
      <c r="A57" s="273" t="s">
        <v>58</v>
      </c>
      <c r="B57" s="158" t="s">
        <v>232</v>
      </c>
      <c r="C57" s="274"/>
      <c r="D57" s="244"/>
      <c r="E57" s="244"/>
      <c r="F57" s="244"/>
      <c r="G57" s="244"/>
      <c r="H57" s="244"/>
      <c r="I57" s="245"/>
      <c r="J57" s="142"/>
      <c r="K57" s="131"/>
      <c r="L57" s="131"/>
      <c r="M57" s="131"/>
      <c r="N57" s="131"/>
      <c r="O57" s="131"/>
      <c r="P57" s="131"/>
      <c r="Q57" s="131"/>
      <c r="R57" s="131"/>
      <c r="S57" s="131"/>
      <c r="T57" s="131"/>
      <c r="U57" s="131"/>
      <c r="V57" s="131"/>
      <c r="W57" s="131"/>
      <c r="X57" s="131"/>
      <c r="Y57" s="131"/>
      <c r="Z57" s="131"/>
    </row>
    <row r="58" spans="1:26" ht="15" customHeight="1" thickBot="1">
      <c r="A58" s="232"/>
      <c r="B58" s="231"/>
      <c r="C58" s="232"/>
      <c r="D58" s="232"/>
      <c r="E58" s="232"/>
      <c r="F58" s="232"/>
      <c r="G58" s="232"/>
      <c r="H58" s="232"/>
      <c r="I58" s="275"/>
      <c r="J58" s="142"/>
      <c r="K58" s="131"/>
      <c r="L58" s="131"/>
      <c r="M58" s="131"/>
      <c r="N58" s="131"/>
      <c r="O58" s="131"/>
      <c r="P58" s="131"/>
      <c r="Q58" s="131"/>
      <c r="R58" s="131"/>
      <c r="S58" s="131"/>
      <c r="T58" s="131"/>
      <c r="U58" s="131"/>
      <c r="V58" s="131"/>
      <c r="W58" s="131"/>
      <c r="X58" s="131"/>
      <c r="Y58" s="131"/>
      <c r="Z58" s="131"/>
    </row>
    <row r="59" spans="1:26" ht="30" customHeight="1" thickBot="1">
      <c r="A59" s="232"/>
      <c r="B59" s="158" t="s">
        <v>233</v>
      </c>
      <c r="C59" s="274"/>
      <c r="D59" s="244"/>
      <c r="E59" s="244"/>
      <c r="F59" s="244"/>
      <c r="G59" s="244"/>
      <c r="H59" s="244"/>
      <c r="I59" s="245"/>
      <c r="J59" s="142"/>
      <c r="K59" s="131"/>
      <c r="L59" s="131"/>
      <c r="M59" s="131"/>
      <c r="N59" s="131"/>
      <c r="O59" s="131"/>
      <c r="P59" s="131"/>
      <c r="Q59" s="131"/>
      <c r="R59" s="131"/>
      <c r="S59" s="131"/>
      <c r="T59" s="131"/>
      <c r="U59" s="131"/>
      <c r="V59" s="131"/>
      <c r="W59" s="131"/>
      <c r="X59" s="131"/>
      <c r="Y59" s="131"/>
      <c r="Z59" s="131"/>
    </row>
    <row r="60" spans="1:26" ht="15" customHeight="1" thickBot="1">
      <c r="A60" s="232"/>
      <c r="B60" s="231"/>
      <c r="C60" s="232"/>
      <c r="D60" s="232"/>
      <c r="E60" s="232"/>
      <c r="F60" s="232"/>
      <c r="G60" s="232"/>
      <c r="H60" s="232"/>
      <c r="I60" s="275"/>
      <c r="J60" s="142"/>
      <c r="K60" s="131"/>
      <c r="L60" s="131"/>
      <c r="M60" s="131"/>
      <c r="N60" s="131"/>
      <c r="O60" s="131"/>
      <c r="P60" s="131"/>
      <c r="Q60" s="131"/>
      <c r="R60" s="131"/>
      <c r="S60" s="131"/>
      <c r="T60" s="131"/>
      <c r="U60" s="131"/>
      <c r="V60" s="131"/>
      <c r="W60" s="131"/>
      <c r="X60" s="131"/>
      <c r="Y60" s="131"/>
      <c r="Z60" s="131"/>
    </row>
    <row r="61" spans="1:26" ht="30" customHeight="1" thickBot="1">
      <c r="A61" s="232"/>
      <c r="B61" s="158" t="s">
        <v>234</v>
      </c>
      <c r="C61" s="274"/>
      <c r="D61" s="244"/>
      <c r="E61" s="244"/>
      <c r="F61" s="244"/>
      <c r="G61" s="244"/>
      <c r="H61" s="244"/>
      <c r="I61" s="245"/>
      <c r="J61" s="142"/>
      <c r="K61" s="131"/>
      <c r="L61" s="131"/>
      <c r="M61" s="131"/>
      <c r="N61" s="131"/>
      <c r="O61" s="131"/>
      <c r="P61" s="131"/>
      <c r="Q61" s="131"/>
      <c r="R61" s="131"/>
      <c r="S61" s="131"/>
      <c r="T61" s="131"/>
      <c r="U61" s="131"/>
      <c r="V61" s="131"/>
      <c r="W61" s="131"/>
      <c r="X61" s="131"/>
      <c r="Y61" s="131"/>
      <c r="Z61" s="131"/>
    </row>
    <row r="62" spans="1:26" ht="15" customHeight="1" thickBot="1">
      <c r="A62" s="232"/>
      <c r="B62" s="272"/>
      <c r="C62" s="232"/>
      <c r="D62" s="232"/>
      <c r="E62" s="232"/>
      <c r="F62" s="232"/>
      <c r="G62" s="232"/>
      <c r="H62" s="232"/>
      <c r="I62" s="275"/>
      <c r="J62" s="165"/>
      <c r="K62" s="131"/>
      <c r="L62" s="131"/>
      <c r="M62" s="131"/>
      <c r="N62" s="131"/>
      <c r="O62" s="131"/>
      <c r="P62" s="131"/>
      <c r="Q62" s="131"/>
      <c r="R62" s="131"/>
      <c r="S62" s="131"/>
      <c r="T62" s="131"/>
      <c r="U62" s="131"/>
      <c r="V62" s="131"/>
      <c r="W62" s="131"/>
      <c r="X62" s="131"/>
      <c r="Y62" s="131"/>
      <c r="Z62" s="131"/>
    </row>
    <row r="63" spans="1:26" ht="30" customHeight="1" thickBot="1">
      <c r="A63" s="232"/>
      <c r="B63" s="158" t="s">
        <v>235</v>
      </c>
      <c r="C63" s="274"/>
      <c r="D63" s="244"/>
      <c r="E63" s="244"/>
      <c r="F63" s="244"/>
      <c r="G63" s="244"/>
      <c r="H63" s="244"/>
      <c r="I63" s="245"/>
      <c r="J63" s="142"/>
      <c r="K63" s="131"/>
      <c r="L63" s="131"/>
      <c r="M63" s="131"/>
      <c r="N63" s="131"/>
      <c r="O63" s="131"/>
      <c r="P63" s="131"/>
      <c r="Q63" s="131"/>
      <c r="R63" s="131"/>
      <c r="S63" s="131"/>
      <c r="T63" s="131"/>
      <c r="U63" s="131"/>
      <c r="V63" s="131"/>
      <c r="W63" s="131"/>
      <c r="X63" s="131"/>
      <c r="Y63" s="131"/>
      <c r="Z63" s="131"/>
    </row>
    <row r="64" spans="1:26" ht="24.75" customHeight="1" thickBot="1">
      <c r="A64" s="131"/>
      <c r="B64" s="272"/>
      <c r="C64" s="232"/>
      <c r="D64" s="232"/>
      <c r="E64" s="232"/>
      <c r="F64" s="232"/>
      <c r="G64" s="232"/>
      <c r="H64" s="232"/>
      <c r="I64" s="232"/>
      <c r="J64" s="165"/>
      <c r="K64" s="131"/>
      <c r="L64" s="131"/>
      <c r="M64" s="131"/>
      <c r="N64" s="131"/>
      <c r="O64" s="131"/>
      <c r="P64" s="131"/>
      <c r="Q64" s="131"/>
      <c r="R64" s="131"/>
      <c r="S64" s="131"/>
      <c r="T64" s="131"/>
      <c r="U64" s="131"/>
      <c r="V64" s="131"/>
      <c r="W64" s="131"/>
      <c r="X64" s="131"/>
      <c r="Y64" s="131"/>
      <c r="Z64" s="131"/>
    </row>
    <row r="65" spans="1:26" ht="30" customHeight="1" thickBot="1">
      <c r="A65" s="273" t="s">
        <v>59</v>
      </c>
      <c r="B65" s="162" t="s">
        <v>232</v>
      </c>
      <c r="C65" s="274"/>
      <c r="D65" s="244"/>
      <c r="E65" s="244"/>
      <c r="F65" s="244"/>
      <c r="G65" s="244"/>
      <c r="H65" s="244"/>
      <c r="I65" s="245"/>
      <c r="J65" s="142"/>
      <c r="K65" s="131"/>
      <c r="L65" s="131"/>
      <c r="M65" s="131"/>
      <c r="N65" s="131"/>
      <c r="O65" s="131"/>
      <c r="P65" s="131"/>
      <c r="Q65" s="131"/>
      <c r="R65" s="131"/>
      <c r="S65" s="131"/>
      <c r="T65" s="131"/>
      <c r="U65" s="131"/>
      <c r="V65" s="131"/>
      <c r="W65" s="131"/>
      <c r="X65" s="131"/>
      <c r="Y65" s="131"/>
      <c r="Z65" s="131"/>
    </row>
    <row r="66" spans="1:26" ht="15.75" customHeight="1" thickBot="1">
      <c r="A66" s="232"/>
      <c r="B66" s="272"/>
      <c r="C66" s="232"/>
      <c r="D66" s="232"/>
      <c r="E66" s="232"/>
      <c r="F66" s="232"/>
      <c r="G66" s="232"/>
      <c r="H66" s="232"/>
      <c r="I66" s="275"/>
      <c r="J66" s="165"/>
      <c r="K66" s="131"/>
      <c r="L66" s="131"/>
      <c r="M66" s="131"/>
      <c r="N66" s="131"/>
      <c r="O66" s="131"/>
      <c r="P66" s="131"/>
      <c r="Q66" s="131"/>
      <c r="R66" s="131"/>
      <c r="S66" s="131"/>
      <c r="T66" s="131"/>
      <c r="U66" s="131"/>
      <c r="V66" s="131"/>
      <c r="W66" s="131"/>
      <c r="X66" s="131"/>
      <c r="Y66" s="131"/>
      <c r="Z66" s="131"/>
    </row>
    <row r="67" spans="1:26" ht="30" customHeight="1" thickBot="1">
      <c r="A67" s="232"/>
      <c r="B67" s="162" t="s">
        <v>233</v>
      </c>
      <c r="C67" s="274"/>
      <c r="D67" s="244"/>
      <c r="E67" s="244"/>
      <c r="F67" s="244"/>
      <c r="G67" s="244"/>
      <c r="H67" s="244"/>
      <c r="I67" s="245"/>
      <c r="J67" s="142"/>
      <c r="K67" s="131"/>
      <c r="L67" s="131"/>
      <c r="M67" s="131"/>
      <c r="N67" s="131"/>
      <c r="O67" s="131"/>
      <c r="P67" s="131"/>
      <c r="Q67" s="131"/>
      <c r="R67" s="131"/>
      <c r="S67" s="131"/>
      <c r="T67" s="131"/>
      <c r="U67" s="131"/>
      <c r="V67" s="131"/>
      <c r="W67" s="131"/>
      <c r="X67" s="131"/>
      <c r="Y67" s="131"/>
      <c r="Z67" s="131"/>
    </row>
    <row r="68" spans="1:26" ht="15.75" customHeight="1" thickBot="1">
      <c r="A68" s="232"/>
      <c r="B68" s="272"/>
      <c r="C68" s="232"/>
      <c r="D68" s="232"/>
      <c r="E68" s="232"/>
      <c r="F68" s="232"/>
      <c r="G68" s="232"/>
      <c r="H68" s="232"/>
      <c r="I68" s="275"/>
      <c r="J68" s="165"/>
      <c r="K68" s="131"/>
      <c r="L68" s="131"/>
      <c r="M68" s="131"/>
      <c r="N68" s="131"/>
      <c r="O68" s="131"/>
      <c r="P68" s="131"/>
      <c r="Q68" s="131"/>
      <c r="R68" s="131"/>
      <c r="S68" s="131"/>
      <c r="T68" s="131"/>
      <c r="U68" s="131"/>
      <c r="V68" s="131"/>
      <c r="W68" s="131"/>
      <c r="X68" s="131"/>
      <c r="Y68" s="131"/>
      <c r="Z68" s="131"/>
    </row>
    <row r="69" spans="1:26" ht="30" customHeight="1" thickBot="1">
      <c r="A69" s="232"/>
      <c r="B69" s="162" t="s">
        <v>234</v>
      </c>
      <c r="C69" s="274"/>
      <c r="D69" s="244"/>
      <c r="E69" s="244"/>
      <c r="F69" s="244"/>
      <c r="G69" s="244"/>
      <c r="H69" s="244"/>
      <c r="I69" s="245"/>
      <c r="J69" s="142"/>
      <c r="K69" s="131"/>
      <c r="L69" s="131"/>
      <c r="M69" s="131"/>
      <c r="N69" s="131"/>
      <c r="O69" s="131"/>
      <c r="P69" s="131"/>
      <c r="Q69" s="131"/>
      <c r="R69" s="131"/>
      <c r="S69" s="131"/>
      <c r="T69" s="131"/>
      <c r="U69" s="131"/>
      <c r="V69" s="131"/>
      <c r="W69" s="131"/>
      <c r="X69" s="131"/>
      <c r="Y69" s="131"/>
      <c r="Z69" s="131"/>
    </row>
    <row r="70" spans="1:26" ht="15.75" customHeight="1" thickBot="1">
      <c r="A70" s="232"/>
      <c r="B70" s="272"/>
      <c r="C70" s="232"/>
      <c r="D70" s="232"/>
      <c r="E70" s="232"/>
      <c r="F70" s="232"/>
      <c r="G70" s="232"/>
      <c r="H70" s="232"/>
      <c r="I70" s="275"/>
      <c r="J70" s="165"/>
      <c r="K70" s="131"/>
      <c r="L70" s="131"/>
      <c r="M70" s="131"/>
      <c r="N70" s="131"/>
      <c r="O70" s="131"/>
      <c r="P70" s="131"/>
      <c r="Q70" s="131"/>
      <c r="R70" s="131"/>
      <c r="S70" s="131"/>
      <c r="T70" s="131"/>
      <c r="U70" s="131"/>
      <c r="V70" s="131"/>
      <c r="W70" s="131"/>
      <c r="X70" s="131"/>
      <c r="Y70" s="131"/>
      <c r="Z70" s="131"/>
    </row>
    <row r="71" spans="1:26" ht="30" customHeight="1" thickBot="1">
      <c r="A71" s="232"/>
      <c r="B71" s="162" t="s">
        <v>235</v>
      </c>
      <c r="C71" s="274"/>
      <c r="D71" s="244"/>
      <c r="E71" s="244"/>
      <c r="F71" s="244"/>
      <c r="G71" s="244"/>
      <c r="H71" s="244"/>
      <c r="I71" s="245"/>
      <c r="J71" s="142"/>
      <c r="K71" s="131"/>
      <c r="L71" s="131"/>
      <c r="M71" s="131"/>
      <c r="N71" s="131"/>
      <c r="O71" s="131"/>
      <c r="P71" s="131"/>
      <c r="Q71" s="131"/>
      <c r="R71" s="131"/>
      <c r="S71" s="131"/>
      <c r="T71" s="131"/>
      <c r="U71" s="131"/>
      <c r="V71" s="131"/>
      <c r="W71" s="131"/>
      <c r="X71" s="131"/>
      <c r="Y71" s="131"/>
      <c r="Z71" s="131"/>
    </row>
    <row r="72" spans="1:26" ht="15.75" customHeight="1">
      <c r="A72" s="131"/>
      <c r="B72" s="155"/>
      <c r="C72" s="154"/>
      <c r="D72" s="155"/>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5.75" customHeight="1">
      <c r="A73" s="131"/>
      <c r="B73" s="266"/>
      <c r="C73" s="246"/>
      <c r="D73" s="246"/>
      <c r="E73" s="246"/>
      <c r="F73" s="246"/>
      <c r="G73" s="246"/>
      <c r="H73" s="246"/>
      <c r="I73" s="246"/>
      <c r="J73" s="156"/>
      <c r="K73" s="131"/>
      <c r="L73" s="131"/>
      <c r="M73" s="131"/>
      <c r="N73" s="131"/>
      <c r="O73" s="131"/>
      <c r="P73" s="131"/>
      <c r="Q73" s="131"/>
      <c r="R73" s="131"/>
      <c r="S73" s="131"/>
      <c r="T73" s="131"/>
      <c r="U73" s="131"/>
      <c r="V73" s="131"/>
      <c r="W73" s="131"/>
      <c r="X73" s="131"/>
      <c r="Y73" s="131"/>
      <c r="Z73" s="131"/>
    </row>
    <row r="74" spans="1:26" ht="30" customHeight="1">
      <c r="A74" s="247" t="s">
        <v>212</v>
      </c>
      <c r="B74" s="267" t="s">
        <v>236</v>
      </c>
      <c r="C74" s="232"/>
      <c r="D74" s="232"/>
      <c r="E74" s="232"/>
      <c r="F74" s="232"/>
      <c r="G74" s="232"/>
      <c r="H74" s="232"/>
      <c r="I74" s="232"/>
      <c r="J74" s="135"/>
      <c r="K74" s="131"/>
      <c r="L74" s="131"/>
      <c r="M74" s="131"/>
      <c r="N74" s="131"/>
      <c r="O74" s="131"/>
      <c r="P74" s="131"/>
      <c r="Q74" s="131"/>
      <c r="R74" s="131"/>
      <c r="S74" s="131"/>
      <c r="T74" s="131"/>
      <c r="U74" s="131"/>
      <c r="V74" s="131"/>
      <c r="W74" s="131"/>
      <c r="X74" s="131"/>
      <c r="Y74" s="131"/>
      <c r="Z74" s="131"/>
    </row>
    <row r="75" spans="1:26" ht="15" customHeight="1" thickBot="1">
      <c r="A75" s="232"/>
      <c r="B75" s="232"/>
      <c r="C75" s="232"/>
      <c r="D75" s="232"/>
      <c r="E75" s="232"/>
      <c r="F75" s="232"/>
      <c r="G75" s="232"/>
      <c r="H75" s="232"/>
      <c r="I75" s="232"/>
      <c r="J75" s="135"/>
      <c r="K75" s="131"/>
      <c r="L75" s="131"/>
      <c r="M75" s="131"/>
      <c r="N75" s="131"/>
      <c r="O75" s="131"/>
      <c r="P75" s="131"/>
      <c r="Q75" s="131"/>
      <c r="R75" s="131"/>
      <c r="S75" s="131"/>
      <c r="T75" s="131"/>
      <c r="U75" s="131"/>
      <c r="V75" s="131"/>
      <c r="W75" s="131"/>
      <c r="X75" s="131"/>
      <c r="Y75" s="131"/>
      <c r="Z75" s="131"/>
    </row>
    <row r="76" spans="1:26" ht="15.75" customHeight="1">
      <c r="A76" s="131"/>
      <c r="B76" s="131"/>
      <c r="C76" s="268"/>
      <c r="D76" s="242"/>
      <c r="E76" s="242"/>
      <c r="F76" s="242"/>
      <c r="G76" s="242"/>
      <c r="H76" s="242"/>
      <c r="I76" s="236"/>
      <c r="J76" s="140"/>
      <c r="K76" s="131"/>
      <c r="L76" s="131"/>
      <c r="M76" s="131"/>
      <c r="N76" s="131"/>
      <c r="O76" s="131"/>
      <c r="P76" s="131"/>
      <c r="Q76" s="131"/>
      <c r="R76" s="131"/>
      <c r="S76" s="131"/>
      <c r="T76" s="131"/>
      <c r="U76" s="131"/>
      <c r="V76" s="131"/>
      <c r="W76" s="131"/>
      <c r="X76" s="131"/>
      <c r="Y76" s="131"/>
      <c r="Z76" s="131"/>
    </row>
    <row r="77" spans="1:26" ht="15.75" customHeight="1">
      <c r="A77" s="131"/>
      <c r="B77" s="131"/>
      <c r="C77" s="237"/>
      <c r="D77" s="232"/>
      <c r="E77" s="232"/>
      <c r="F77" s="232"/>
      <c r="G77" s="232"/>
      <c r="H77" s="232"/>
      <c r="I77" s="238"/>
      <c r="J77" s="140"/>
      <c r="K77" s="131"/>
      <c r="L77" s="131"/>
      <c r="M77" s="131"/>
      <c r="N77" s="131"/>
      <c r="O77" s="131"/>
      <c r="P77" s="131"/>
      <c r="Q77" s="131"/>
      <c r="R77" s="131"/>
      <c r="S77" s="131"/>
      <c r="T77" s="131"/>
      <c r="U77" s="131"/>
      <c r="V77" s="131"/>
      <c r="W77" s="131"/>
      <c r="X77" s="131"/>
      <c r="Y77" s="131"/>
      <c r="Z77" s="131"/>
    </row>
    <row r="78" spans="1:26" ht="15" customHeight="1">
      <c r="A78" s="131"/>
      <c r="B78" s="145"/>
      <c r="C78" s="237"/>
      <c r="D78" s="232"/>
      <c r="E78" s="232"/>
      <c r="F78" s="232"/>
      <c r="G78" s="232"/>
      <c r="H78" s="232"/>
      <c r="I78" s="238"/>
      <c r="J78" s="140"/>
      <c r="K78" s="131"/>
      <c r="L78" s="131"/>
      <c r="M78" s="131"/>
      <c r="N78" s="131"/>
      <c r="O78" s="131"/>
      <c r="P78" s="131"/>
      <c r="Q78" s="131"/>
      <c r="R78" s="131"/>
      <c r="S78" s="131"/>
      <c r="T78" s="131"/>
      <c r="U78" s="131"/>
      <c r="V78" s="131"/>
      <c r="W78" s="131"/>
      <c r="X78" s="131"/>
      <c r="Y78" s="131"/>
      <c r="Z78" s="131"/>
    </row>
    <row r="79" spans="1:26" ht="23.25" customHeight="1">
      <c r="A79" s="131"/>
      <c r="B79" s="145"/>
      <c r="C79" s="237"/>
      <c r="D79" s="232"/>
      <c r="E79" s="232"/>
      <c r="F79" s="232"/>
      <c r="G79" s="232"/>
      <c r="H79" s="232"/>
      <c r="I79" s="238"/>
      <c r="J79" s="140"/>
      <c r="K79" s="131"/>
      <c r="L79" s="131"/>
      <c r="M79" s="131"/>
      <c r="N79" s="131"/>
      <c r="O79" s="131"/>
      <c r="P79" s="131"/>
      <c r="Q79" s="131"/>
      <c r="R79" s="131"/>
      <c r="S79" s="131"/>
      <c r="T79" s="131"/>
      <c r="U79" s="131"/>
      <c r="V79" s="131"/>
      <c r="W79" s="131"/>
      <c r="X79" s="131"/>
      <c r="Y79" s="131"/>
      <c r="Z79" s="131"/>
    </row>
    <row r="80" spans="1:26" ht="15.75" customHeight="1">
      <c r="A80" s="131"/>
      <c r="B80" s="145"/>
      <c r="C80" s="237"/>
      <c r="D80" s="232"/>
      <c r="E80" s="232"/>
      <c r="F80" s="232"/>
      <c r="G80" s="232"/>
      <c r="H80" s="232"/>
      <c r="I80" s="238"/>
      <c r="J80" s="140"/>
      <c r="K80" s="131"/>
      <c r="L80" s="131"/>
      <c r="M80" s="131"/>
      <c r="N80" s="131"/>
      <c r="O80" s="131"/>
      <c r="P80" s="131"/>
      <c r="Q80" s="131"/>
      <c r="R80" s="131"/>
      <c r="S80" s="131"/>
      <c r="T80" s="131"/>
      <c r="U80" s="131"/>
      <c r="V80" s="131"/>
      <c r="W80" s="131"/>
      <c r="X80" s="131"/>
      <c r="Y80" s="131"/>
      <c r="Z80" s="131"/>
    </row>
    <row r="81" spans="1:26" ht="15.75" customHeight="1">
      <c r="A81" s="131"/>
      <c r="B81" s="145"/>
      <c r="C81" s="237"/>
      <c r="D81" s="232"/>
      <c r="E81" s="232"/>
      <c r="F81" s="232"/>
      <c r="G81" s="232"/>
      <c r="H81" s="232"/>
      <c r="I81" s="238"/>
      <c r="J81" s="140"/>
      <c r="K81" s="131"/>
      <c r="L81" s="131"/>
      <c r="M81" s="131"/>
      <c r="N81" s="131"/>
      <c r="O81" s="131"/>
      <c r="P81" s="131"/>
      <c r="Q81" s="131"/>
      <c r="R81" s="131"/>
      <c r="S81" s="131"/>
      <c r="T81" s="131"/>
      <c r="U81" s="131"/>
      <c r="V81" s="131"/>
      <c r="W81" s="131"/>
      <c r="X81" s="131"/>
      <c r="Y81" s="131"/>
      <c r="Z81" s="131"/>
    </row>
    <row r="82" spans="1:26" ht="15.75" customHeight="1" thickBot="1">
      <c r="A82" s="131"/>
      <c r="B82" s="131"/>
      <c r="C82" s="239"/>
      <c r="D82" s="243"/>
      <c r="E82" s="243"/>
      <c r="F82" s="243"/>
      <c r="G82" s="243"/>
      <c r="H82" s="243"/>
      <c r="I82" s="240"/>
      <c r="J82" s="140"/>
      <c r="K82" s="131"/>
      <c r="L82" s="131"/>
      <c r="M82" s="131"/>
      <c r="N82" s="131"/>
      <c r="O82" s="131"/>
      <c r="P82" s="131"/>
      <c r="Q82" s="131"/>
      <c r="R82" s="131"/>
      <c r="S82" s="131"/>
      <c r="T82" s="131"/>
      <c r="U82" s="131"/>
      <c r="V82" s="131"/>
      <c r="W82" s="131"/>
      <c r="X82" s="131"/>
      <c r="Y82" s="131"/>
      <c r="Z82" s="131"/>
    </row>
    <row r="83" spans="1:26" ht="15.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5.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5" customHeight="1">
      <c r="A86" s="131"/>
      <c r="B86" s="269" t="s">
        <v>237</v>
      </c>
      <c r="C86" s="232"/>
      <c r="D86" s="232"/>
      <c r="E86" s="232"/>
      <c r="F86" s="232"/>
      <c r="G86" s="232"/>
      <c r="H86" s="232"/>
      <c r="I86" s="232"/>
      <c r="J86" s="167"/>
      <c r="K86" s="131"/>
      <c r="L86" s="131"/>
      <c r="M86" s="131"/>
      <c r="N86" s="131"/>
      <c r="O86" s="131"/>
      <c r="P86" s="131"/>
      <c r="Q86" s="131"/>
      <c r="R86" s="131"/>
      <c r="S86" s="131"/>
      <c r="T86" s="131"/>
      <c r="U86" s="131"/>
      <c r="V86" s="131"/>
      <c r="W86" s="131"/>
      <c r="X86" s="131"/>
      <c r="Y86" s="131"/>
      <c r="Z86" s="131"/>
    </row>
    <row r="87" spans="1:26" ht="54" customHeight="1">
      <c r="A87" s="131"/>
      <c r="B87" s="232"/>
      <c r="C87" s="232"/>
      <c r="D87" s="232"/>
      <c r="E87" s="232"/>
      <c r="F87" s="232"/>
      <c r="G87" s="232"/>
      <c r="H87" s="232"/>
      <c r="I87" s="232"/>
      <c r="J87" s="167"/>
      <c r="K87" s="131"/>
      <c r="L87" s="131"/>
      <c r="M87" s="131"/>
      <c r="N87" s="131"/>
      <c r="O87" s="131"/>
      <c r="P87" s="131"/>
      <c r="Q87" s="131"/>
      <c r="R87" s="131"/>
      <c r="S87" s="131"/>
      <c r="T87" s="131"/>
      <c r="U87" s="131"/>
      <c r="V87" s="131"/>
      <c r="W87" s="131"/>
      <c r="X87" s="131"/>
      <c r="Y87" s="131"/>
      <c r="Z87" s="131"/>
    </row>
    <row r="88" spans="1:26" ht="15" customHeight="1" thickBot="1">
      <c r="A88" s="131"/>
      <c r="B88" s="145" t="s">
        <v>238</v>
      </c>
      <c r="C88" s="145"/>
      <c r="D88" s="145"/>
      <c r="E88" s="145"/>
      <c r="F88" s="145"/>
      <c r="G88" s="145"/>
      <c r="H88" s="145"/>
      <c r="I88" s="145"/>
      <c r="J88" s="145"/>
      <c r="K88" s="131"/>
      <c r="L88" s="131"/>
      <c r="M88" s="131"/>
      <c r="N88" s="131"/>
      <c r="O88" s="131"/>
      <c r="P88" s="131"/>
      <c r="Q88" s="131"/>
      <c r="R88" s="131"/>
      <c r="S88" s="131"/>
      <c r="T88" s="131"/>
      <c r="U88" s="131"/>
      <c r="V88" s="131"/>
      <c r="W88" s="131"/>
      <c r="X88" s="131"/>
      <c r="Y88" s="131"/>
      <c r="Z88" s="131"/>
    </row>
    <row r="89" spans="1:26" ht="15.75" customHeight="1">
      <c r="A89" s="131"/>
      <c r="B89" s="270"/>
      <c r="C89" s="168"/>
      <c r="D89" s="145"/>
      <c r="E89" s="145"/>
      <c r="F89" s="241"/>
      <c r="G89" s="242"/>
      <c r="H89" s="242"/>
      <c r="I89" s="236"/>
      <c r="J89" s="169"/>
      <c r="K89" s="131"/>
      <c r="L89" s="131"/>
      <c r="M89" s="131"/>
      <c r="N89" s="131"/>
      <c r="O89" s="131"/>
      <c r="P89" s="131"/>
      <c r="Q89" s="131"/>
      <c r="R89" s="131"/>
      <c r="S89" s="131"/>
      <c r="T89" s="131"/>
      <c r="U89" s="131"/>
      <c r="V89" s="131"/>
      <c r="W89" s="131"/>
      <c r="X89" s="131"/>
      <c r="Y89" s="131"/>
      <c r="Z89" s="131"/>
    </row>
    <row r="90" spans="1:26" ht="15.75" customHeight="1" thickBot="1">
      <c r="A90" s="131"/>
      <c r="B90" s="271"/>
      <c r="C90" s="168"/>
      <c r="D90" s="145"/>
      <c r="E90" s="145"/>
      <c r="F90" s="239"/>
      <c r="G90" s="243"/>
      <c r="H90" s="243"/>
      <c r="I90" s="240"/>
      <c r="J90" s="169"/>
      <c r="K90" s="131"/>
      <c r="L90" s="131"/>
      <c r="M90" s="131"/>
      <c r="N90" s="131"/>
      <c r="O90" s="131"/>
      <c r="P90" s="131"/>
      <c r="Q90" s="131"/>
      <c r="R90" s="131"/>
      <c r="S90" s="131"/>
      <c r="T90" s="131"/>
      <c r="U90" s="131"/>
      <c r="V90" s="131"/>
      <c r="W90" s="131"/>
      <c r="X90" s="131"/>
      <c r="Y90" s="131"/>
      <c r="Z90" s="131"/>
    </row>
    <row r="91" spans="1:26" ht="15.75" customHeight="1">
      <c r="A91" s="131"/>
      <c r="B91" s="145" t="s">
        <v>219</v>
      </c>
      <c r="C91" s="145"/>
      <c r="D91" s="145"/>
      <c r="E91" s="145"/>
      <c r="F91" s="145" t="s">
        <v>101</v>
      </c>
      <c r="G91" s="145"/>
      <c r="H91" s="145"/>
      <c r="I91" s="145"/>
      <c r="J91" s="145"/>
      <c r="K91" s="131"/>
      <c r="L91" s="131"/>
      <c r="M91" s="131"/>
      <c r="N91" s="131"/>
      <c r="O91" s="131"/>
      <c r="P91" s="131"/>
      <c r="Q91" s="131"/>
      <c r="R91" s="131"/>
      <c r="S91" s="131"/>
      <c r="T91" s="131"/>
      <c r="U91" s="131"/>
      <c r="V91" s="131"/>
      <c r="W91" s="131"/>
      <c r="X91" s="131"/>
      <c r="Y91" s="131"/>
      <c r="Z91" s="131"/>
    </row>
    <row r="92" spans="1:26" ht="0.75" customHeight="1">
      <c r="A92" s="131"/>
      <c r="B92" s="145"/>
      <c r="C92" s="145"/>
      <c r="D92" s="145"/>
      <c r="E92" s="145"/>
      <c r="F92" s="145"/>
      <c r="G92" s="145"/>
      <c r="H92" s="145"/>
      <c r="I92" s="145"/>
      <c r="J92" s="145"/>
      <c r="K92" s="131"/>
      <c r="L92" s="131"/>
      <c r="M92" s="131"/>
      <c r="N92" s="131"/>
      <c r="O92" s="131"/>
      <c r="P92" s="131"/>
      <c r="Q92" s="131"/>
      <c r="R92" s="131"/>
      <c r="S92" s="131"/>
      <c r="T92" s="131"/>
      <c r="U92" s="131"/>
      <c r="V92" s="131"/>
      <c r="W92" s="131"/>
      <c r="X92" s="131"/>
      <c r="Y92" s="131"/>
      <c r="Z92" s="131"/>
    </row>
    <row r="93" spans="1:26"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5.75" customHeight="1">
      <c r="A94" s="82" t="s">
        <v>286</v>
      </c>
      <c r="B94" s="220" t="s">
        <v>105</v>
      </c>
      <c r="C94" s="221"/>
      <c r="D94" s="221"/>
      <c r="E94" s="221"/>
      <c r="F94" s="222"/>
      <c r="G94" s="229" t="s">
        <v>104</v>
      </c>
      <c r="H94" s="229"/>
      <c r="I94" s="229"/>
      <c r="J94" s="230"/>
      <c r="K94" s="131"/>
      <c r="L94" s="131"/>
      <c r="M94" s="131"/>
      <c r="N94" s="131"/>
      <c r="O94" s="131"/>
      <c r="P94" s="131"/>
      <c r="Q94" s="131"/>
      <c r="R94" s="131"/>
      <c r="S94" s="131"/>
      <c r="T94" s="131"/>
      <c r="U94" s="131"/>
      <c r="V94" s="131"/>
      <c r="W94" s="131"/>
      <c r="X94" s="131"/>
      <c r="Y94" s="131"/>
      <c r="Z94" s="131"/>
    </row>
    <row r="95" spans="1:26" ht="15.75" customHeight="1">
      <c r="A95" s="82" t="s">
        <v>307</v>
      </c>
      <c r="B95" s="223"/>
      <c r="C95" s="224"/>
      <c r="D95" s="224"/>
      <c r="E95" s="224"/>
      <c r="F95" s="225"/>
      <c r="G95" s="229"/>
      <c r="H95" s="229"/>
      <c r="I95" s="229"/>
      <c r="J95" s="230"/>
      <c r="K95" s="131"/>
      <c r="L95" s="131"/>
      <c r="M95" s="131"/>
      <c r="N95" s="131"/>
      <c r="O95" s="131"/>
      <c r="P95" s="131"/>
      <c r="Q95" s="131"/>
      <c r="R95" s="131"/>
      <c r="S95" s="131"/>
      <c r="T95" s="131"/>
      <c r="U95" s="131"/>
      <c r="V95" s="131"/>
      <c r="W95" s="131"/>
      <c r="X95" s="131"/>
      <c r="Y95" s="131"/>
      <c r="Z95" s="131"/>
    </row>
    <row r="96" spans="1:26" ht="15.75" customHeight="1">
      <c r="A96" s="173" t="s">
        <v>308</v>
      </c>
      <c r="B96" s="226"/>
      <c r="C96" s="227"/>
      <c r="D96" s="227"/>
      <c r="E96" s="227"/>
      <c r="F96" s="228"/>
      <c r="G96" s="229"/>
      <c r="H96" s="229"/>
      <c r="I96" s="229"/>
      <c r="J96" s="230"/>
      <c r="K96" s="131"/>
      <c r="L96" s="131"/>
      <c r="M96" s="131"/>
      <c r="N96" s="131"/>
      <c r="O96" s="131"/>
      <c r="P96" s="131"/>
      <c r="Q96" s="131"/>
      <c r="R96" s="131"/>
      <c r="S96" s="131"/>
      <c r="T96" s="131"/>
      <c r="U96" s="131"/>
      <c r="V96" s="131"/>
      <c r="W96" s="131"/>
      <c r="X96" s="131"/>
      <c r="Y96" s="131"/>
      <c r="Z96" s="131"/>
    </row>
    <row r="97" spans="1:26"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5.75" customHeight="1" hidden="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5.75" customHeight="1" hidden="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5.75" customHeight="1" hidden="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5.75" customHeight="1" hidden="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5.75" customHeight="1" hidden="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5.75" customHeight="1" hidden="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5.75" customHeight="1" hidden="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5.75" customHeight="1" hidden="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5.75" customHeight="1" hidden="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5.75" customHeight="1" hidden="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5.75" customHeight="1" hidden="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customHeight="1" hidden="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customHeight="1" hidden="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customHeight="1" hidden="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customHeight="1" hidden="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customHeight="1" hidden="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customHeight="1" hidden="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customHeight="1" hidden="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customHeight="1" hidden="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customHeight="1" hidden="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customHeight="1" hidden="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customHeight="1" hidden="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customHeight="1" hidden="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customHeight="1" hidden="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customHeight="1" hidden="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customHeight="1" hidden="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customHeight="1" hidden="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customHeight="1" hidden="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customHeight="1" hidden="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customHeight="1" hidden="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customHeight="1" hidden="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customHeight="1" hidden="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customHeight="1" hidden="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customHeight="1" hidden="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customHeight="1" hidden="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customHeight="1" hidden="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customHeight="1" hidden="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customHeight="1" hidden="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customHeight="1" hidden="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customHeight="1" hidden="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customHeight="1" hidden="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customHeight="1" hidden="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customHeight="1" hidden="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customHeight="1" hidden="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customHeight="1" hidden="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customHeight="1" hidden="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customHeight="1" hidden="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customHeight="1" hidden="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customHeight="1" hidden="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customHeight="1" hidden="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customHeight="1" hidden="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customHeight="1" hidden="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customHeight="1" hidden="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customHeight="1" hidden="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customHeight="1" hidden="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customHeight="1" hidden="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customHeight="1" hidden="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customHeight="1" hidden="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customHeight="1" hidden="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customHeight="1" hidden="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customHeight="1" hidden="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customHeight="1" hidden="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customHeight="1" hidden="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customHeight="1" hidden="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customHeight="1" hidden="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customHeight="1" hidden="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customHeight="1" hidden="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customHeight="1" hidden="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customHeight="1" hidden="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customHeight="1" hidden="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customHeight="1" hidden="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customHeight="1" hidden="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customHeight="1" hidden="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customHeight="1" hidden="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customHeight="1" hidden="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customHeight="1" hidden="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customHeight="1" hidden="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customHeight="1" hidden="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customHeight="1" hidden="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customHeight="1" hidden="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customHeight="1" hidden="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customHeight="1" hidden="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customHeight="1" hidden="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customHeight="1" hidden="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customHeight="1" hidden="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customHeight="1" hidden="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customHeight="1" hidden="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customHeight="1" hidden="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customHeight="1" hidden="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customHeight="1" hidden="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customHeight="1" hidden="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customHeight="1" hidden="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customHeight="1" hidden="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customHeight="1" hidden="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customHeight="1" hidden="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customHeight="1" hidden="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customHeight="1" hidden="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customHeight="1" hidden="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customHeight="1" hidden="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customHeight="1" hidden="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customHeight="1" hidden="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customHeight="1" hidden="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customHeight="1" hidden="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customHeight="1" hidden="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customHeight="1" hidden="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customHeight="1" hidden="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customHeight="1" hidden="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customHeight="1" hidden="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customHeight="1" hidden="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customHeight="1" hidden="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customHeight="1" hidden="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customHeight="1" hidden="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customHeight="1" hidden="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customHeight="1" hidden="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customHeight="1" hidden="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customHeight="1" hidden="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customHeight="1" hidden="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customHeight="1" hidden="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customHeight="1" hidden="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customHeight="1" hidden="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customHeight="1" hidden="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customHeight="1" hidden="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customHeight="1" hidden="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customHeight="1" hidden="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customHeight="1" hidden="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customHeight="1" hidden="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customHeight="1" hidden="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customHeight="1" hidden="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customHeight="1" hidden="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customHeight="1" hidden="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customHeight="1" hidden="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customHeight="1" hidden="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customHeight="1" hidden="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customHeight="1" hidden="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customHeight="1" hidden="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customHeight="1" hidden="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customHeight="1" hidden="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customHeight="1" hidden="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customHeight="1" hidden="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customHeight="1" hidden="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customHeight="1" hidden="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customHeight="1" hidden="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customHeight="1" hidden="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customHeight="1" hidden="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customHeight="1" hidden="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customHeight="1" hidden="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customHeight="1" hidden="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customHeight="1" hidden="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customHeight="1" hidden="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customHeight="1" hidden="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customHeight="1" hidden="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customHeight="1" hidden="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customHeight="1" hidden="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customHeight="1" hidden="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customHeight="1" hidden="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customHeight="1" hidden="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customHeight="1" hidden="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customHeight="1" hidden="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customHeight="1" hidden="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customHeight="1" hidden="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customHeight="1" hidden="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customHeight="1" hidden="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customHeight="1" hidden="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customHeight="1" hidden="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customHeight="1" hidden="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customHeight="1" hidden="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customHeight="1" hidden="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customHeight="1" hidden="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customHeight="1" hidden="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customHeight="1" hidden="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customHeight="1" hidden="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customHeight="1" hidden="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customHeight="1" hidden="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customHeight="1" hidden="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customHeight="1" hidden="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customHeight="1" hidden="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customHeight="1" hidden="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customHeight="1" hidden="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customHeight="1" hidden="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customHeight="1" hidden="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customHeight="1" hidden="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customHeight="1" hidden="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customHeight="1" hidden="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customHeight="1" hidden="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customHeight="1" hidden="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customHeight="1" hidden="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customHeight="1" hidden="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customHeight="1" hidden="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customHeight="1" hidden="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customHeight="1" hidden="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customHeight="1" hidden="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customHeight="1" hidden="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customHeight="1" hidden="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customHeight="1" hidden="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customHeight="1" hidden="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customHeight="1" hidden="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customHeight="1" hidden="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customHeight="1" hidden="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customHeight="1" hidden="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customHeight="1" hidden="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customHeight="1" hidden="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customHeight="1" hidden="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customHeight="1" hidden="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customHeight="1" hidden="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customHeight="1" hidden="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customHeight="1" hidden="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customHeight="1" hidden="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customHeight="1" hidden="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customHeight="1" hidden="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customHeight="1" hidden="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customHeight="1" hidden="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customHeight="1" hidden="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customHeight="1" hidden="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customHeight="1" hidden="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customHeight="1" hidden="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customHeight="1" hidden="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customHeight="1" hidden="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customHeight="1" hidden="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customHeight="1" hidden="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customHeight="1" hidden="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customHeight="1" hidden="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customHeight="1" hidden="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customHeight="1" hidden="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customHeight="1" hidden="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customHeight="1" hidden="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customHeight="1" hidden="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customHeight="1" hidden="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customHeight="1" hidden="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customHeight="1" hidden="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customHeight="1" hidden="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customHeight="1" hidden="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customHeight="1" hidden="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customHeight="1" hidden="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customHeight="1" hidden="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customHeight="1" hidden="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customHeight="1" hidden="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customHeight="1" hidden="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customHeight="1" hidden="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customHeight="1" hidden="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customHeight="1" hidden="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customHeight="1" hidden="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customHeight="1" hidden="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customHeight="1" hidden="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customHeight="1" hidden="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customHeight="1" hidden="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customHeight="1" hidden="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customHeight="1" hidden="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customHeight="1" hidden="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customHeight="1" hidden="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customHeight="1" hidden="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customHeight="1" hidden="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customHeight="1" hidden="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customHeight="1" hidden="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customHeight="1" hidden="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customHeight="1" hidden="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customHeight="1" hidden="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customHeight="1" hidden="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customHeight="1" hidden="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customHeight="1" hidden="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customHeight="1" hidden="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customHeight="1" hidden="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customHeight="1" hidden="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customHeight="1" hidden="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customHeight="1" hidden="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customHeight="1" hidden="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customHeight="1" hidden="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customHeight="1" hidden="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customHeight="1" hidden="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customHeight="1" hidden="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customHeight="1" hidden="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customHeight="1" hidden="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customHeight="1" hidden="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customHeight="1" hidden="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customHeight="1" hidden="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customHeight="1" hidden="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customHeight="1" hidden="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customHeight="1" hidden="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customHeight="1" hidden="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customHeight="1" hidden="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customHeight="1" hidden="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customHeight="1" hidden="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customHeight="1" hidden="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customHeight="1" hidden="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customHeight="1" hidden="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customHeight="1" hidden="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customHeight="1" hidden="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customHeight="1" hidden="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customHeight="1" hidden="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customHeight="1" hidden="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customHeight="1" hidden="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customHeight="1" hidden="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customHeight="1" hidden="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customHeight="1" hidden="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customHeight="1" hidden="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customHeight="1" hidden="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customHeight="1" hidden="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customHeight="1" hidden="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customHeight="1" hidden="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customHeight="1" hidden="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customHeight="1" hidden="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customHeight="1" hidden="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customHeight="1" hidden="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customHeight="1" hidden="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customHeight="1" hidden="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customHeight="1" hidden="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customHeight="1" hidden="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customHeight="1" hidden="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customHeight="1" hidden="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customHeight="1" hidden="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customHeight="1" hidden="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customHeight="1" hidden="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customHeight="1" hidden="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customHeight="1" hidden="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customHeight="1" hidden="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customHeight="1" hidden="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customHeight="1" hidden="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customHeight="1" hidden="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customHeight="1" hidden="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customHeight="1" hidden="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customHeight="1" hidden="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customHeight="1" hidden="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customHeight="1" hidden="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customHeight="1" hidden="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customHeight="1" hidden="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customHeight="1" hidden="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customHeight="1" hidden="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customHeight="1" hidden="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customHeight="1" hidden="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customHeight="1" hidden="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customHeight="1" hidden="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customHeight="1" hidden="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customHeight="1" hidden="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customHeight="1" hidden="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customHeight="1" hidden="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customHeight="1" hidden="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customHeight="1" hidden="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customHeight="1" hidden="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customHeight="1" hidden="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customHeight="1" hidden="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customHeight="1" hidden="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customHeight="1" hidden="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customHeight="1" hidden="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customHeight="1" hidden="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customHeight="1" hidden="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customHeight="1" hidden="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customHeight="1" hidden="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customHeight="1" hidden="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customHeight="1" hidden="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customHeight="1" hidden="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customHeight="1" hidden="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customHeight="1" hidden="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customHeight="1" hidden="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customHeight="1" hidden="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customHeight="1" hidden="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customHeight="1" hidden="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customHeight="1" hidden="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customHeight="1" hidden="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customHeight="1" hidden="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customHeight="1" hidden="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customHeight="1" hidden="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customHeight="1" hidden="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customHeight="1" hidden="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customHeight="1" hidden="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customHeight="1" hidden="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customHeight="1" hidden="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customHeight="1" hidden="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customHeight="1" hidden="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customHeight="1" hidden="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customHeight="1" hidden="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customHeight="1" hidden="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customHeight="1" hidden="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customHeight="1" hidden="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customHeight="1" hidden="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customHeight="1" hidden="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customHeight="1" hidden="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customHeight="1" hidden="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customHeight="1" hidden="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customHeight="1" hidden="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customHeight="1" hidden="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customHeight="1" hidden="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customHeight="1" hidden="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customHeight="1" hidden="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customHeight="1" hidden="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customHeight="1" hidden="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customHeight="1" hidden="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customHeight="1" hidden="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customHeight="1" hidden="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customHeight="1" hidden="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customHeight="1" hidden="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customHeight="1" hidden="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customHeight="1" hidden="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customHeight="1" hidden="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customHeight="1" hidden="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customHeight="1" hidden="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customHeight="1" hidden="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customHeight="1" hidden="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customHeight="1" hidden="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customHeight="1" hidden="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customHeight="1" hidden="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customHeight="1" hidden="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customHeight="1" hidden="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customHeight="1" hidden="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customHeight="1" hidden="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customHeight="1" hidden="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customHeight="1" hidden="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customHeight="1" hidden="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customHeight="1" hidden="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customHeight="1" hidden="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customHeight="1" hidden="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customHeight="1" hidden="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customHeight="1" hidden="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customHeight="1" hidden="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customHeight="1" hidden="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customHeight="1" hidden="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customHeight="1" hidden="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customHeight="1" hidden="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customHeight="1" hidden="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customHeight="1" hidden="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customHeight="1" hidden="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customHeight="1" hidden="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customHeight="1" hidden="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customHeight="1" hidden="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customHeight="1" hidden="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customHeight="1" hidden="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customHeight="1" hidden="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customHeight="1" hidden="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customHeight="1" hidden="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customHeight="1" hidden="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customHeight="1" hidden="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customHeight="1" hidden="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customHeight="1" hidden="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customHeight="1" hidden="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customHeight="1" hidden="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customHeight="1" hidden="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customHeight="1" hidden="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customHeight="1" hidden="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customHeight="1" hidden="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customHeight="1" hidden="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customHeight="1" hidden="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customHeight="1" hidden="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customHeight="1" hidden="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customHeight="1" hidden="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customHeight="1" hidden="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customHeight="1" hidden="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customHeight="1" hidden="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customHeight="1" hidden="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customHeight="1" hidden="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customHeight="1" hidden="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customHeight="1" hidden="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customHeight="1" hidden="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customHeight="1" hidden="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customHeight="1" hidden="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customHeight="1" hidden="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customHeight="1" hidden="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customHeight="1" hidden="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customHeight="1" hidden="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customHeight="1" hidden="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customHeight="1" hidden="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customHeight="1" hidden="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customHeight="1" hidden="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customHeight="1" hidden="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customHeight="1" hidden="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customHeight="1" hidden="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customHeight="1" hidden="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customHeight="1" hidden="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customHeight="1" hidden="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customHeight="1" hidden="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customHeight="1" hidden="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customHeight="1" hidden="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customHeight="1" hidden="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customHeight="1" hidden="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customHeight="1" hidden="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customHeight="1" hidden="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customHeight="1" hidden="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customHeight="1" hidden="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customHeight="1" hidden="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customHeight="1" hidden="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customHeight="1" hidden="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customHeight="1" hidden="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customHeight="1" hidden="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customHeight="1" hidden="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customHeight="1" hidden="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customHeight="1" hidden="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customHeight="1" hidden="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customHeight="1" hidden="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customHeight="1" hidden="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customHeight="1" hidden="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customHeight="1" hidden="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customHeight="1" hidden="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customHeight="1" hidden="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customHeight="1" hidden="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customHeight="1" hidden="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customHeight="1" hidden="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customHeight="1" hidden="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customHeight="1" hidden="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customHeight="1" hidden="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customHeight="1" hidden="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customHeight="1" hidden="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customHeight="1" hidden="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customHeight="1" hidden="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customHeight="1" hidden="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customHeight="1" hidden="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customHeight="1" hidden="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customHeight="1" hidden="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customHeight="1" hidden="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customHeight="1" hidden="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customHeight="1" hidden="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customHeight="1" hidden="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customHeight="1" hidden="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customHeight="1" hidden="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customHeight="1" hidden="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customHeight="1" hidden="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customHeight="1" hidden="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customHeight="1" hidden="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customHeight="1" hidden="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customHeight="1" hidden="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customHeight="1" hidden="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customHeight="1" hidden="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customHeight="1" hidden="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customHeight="1" hidden="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customHeight="1" hidden="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customHeight="1" hidden="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customHeight="1" hidden="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customHeight="1" hidden="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customHeight="1" hidden="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customHeight="1" hidden="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customHeight="1" hidden="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customHeight="1" hidden="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customHeight="1" hidden="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customHeight="1" hidden="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customHeight="1" hidden="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customHeight="1" hidden="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customHeight="1" hidden="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customHeight="1" hidden="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customHeight="1" hidden="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customHeight="1" hidden="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customHeight="1" hidden="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customHeight="1" hidden="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customHeight="1" hidden="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customHeight="1" hidden="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customHeight="1" hidden="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customHeight="1" hidden="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customHeight="1" hidden="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customHeight="1" hidden="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customHeight="1" hidden="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customHeight="1" hidden="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customHeight="1" hidden="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customHeight="1" hidden="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customHeight="1" hidden="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customHeight="1" hidden="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customHeight="1" hidden="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customHeight="1" hidden="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customHeight="1" hidden="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customHeight="1" hidden="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customHeight="1" hidden="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customHeight="1" hidden="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customHeight="1" hidden="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customHeight="1" hidden="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customHeight="1" hidden="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customHeight="1" hidden="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customHeight="1" hidden="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customHeight="1" hidden="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customHeight="1" hidden="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customHeight="1" hidden="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customHeight="1" hidden="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customHeight="1" hidden="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customHeight="1" hidden="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customHeight="1" hidden="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customHeight="1" hidden="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customHeight="1" hidden="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customHeight="1" hidden="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customHeight="1" hidden="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customHeight="1" hidden="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customHeight="1" hidden="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customHeight="1" hidden="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customHeight="1" hidden="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customHeight="1" hidden="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customHeight="1" hidden="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customHeight="1" hidden="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customHeight="1" hidden="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customHeight="1" hidden="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customHeight="1" hidden="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customHeight="1" hidden="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customHeight="1" hidden="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customHeight="1" hidden="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customHeight="1" hidden="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customHeight="1" hidden="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customHeight="1" hidden="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customHeight="1" hidden="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customHeight="1" hidden="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customHeight="1" hidden="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customHeight="1" hidden="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customHeight="1" hidden="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customHeight="1" hidden="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customHeight="1" hidden="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customHeight="1" hidden="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customHeight="1" hidden="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customHeight="1" hidden="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customHeight="1" hidden="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customHeight="1" hidden="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customHeight="1" hidden="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customHeight="1" hidden="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customHeight="1" hidden="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customHeight="1" hidden="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customHeight="1" hidden="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customHeight="1" hidden="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customHeight="1" hidden="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customHeight="1" hidden="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customHeight="1" hidden="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customHeight="1" hidden="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customHeight="1" hidden="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customHeight="1" hidden="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customHeight="1" hidden="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customHeight="1" hidden="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customHeight="1" hidden="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customHeight="1" hidden="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customHeight="1" hidden="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customHeight="1" hidden="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customHeight="1" hidden="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customHeight="1" hidden="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customHeight="1" hidden="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customHeight="1" hidden="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customHeight="1" hidden="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customHeight="1" hidden="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customHeight="1" hidden="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customHeight="1" hidden="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customHeight="1" hidden="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customHeight="1" hidden="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customHeight="1" hidden="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customHeight="1" hidden="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customHeight="1" hidden="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customHeight="1" hidden="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customHeight="1" hidden="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customHeight="1" hidden="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customHeight="1" hidden="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customHeight="1" hidden="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customHeight="1" hidden="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customHeight="1" hidden="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customHeight="1" hidden="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customHeight="1" hidden="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customHeight="1" hidden="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customHeight="1" hidden="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customHeight="1" hidden="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customHeight="1" hidden="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customHeight="1" hidden="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customHeight="1" hidden="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customHeight="1" hidden="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customHeight="1" hidden="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customHeight="1" hidden="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customHeight="1" hidden="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customHeight="1" hidden="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customHeight="1" hidden="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customHeight="1" hidden="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customHeight="1" hidden="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customHeight="1" hidden="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customHeight="1" hidden="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customHeight="1" hidden="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customHeight="1" hidden="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customHeight="1" hidden="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customHeight="1" hidden="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customHeight="1" hidden="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customHeight="1" hidden="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customHeight="1" hidden="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customHeight="1" hidden="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customHeight="1" hidden="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customHeight="1" hidden="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customHeight="1" hidden="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customHeight="1" hidden="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customHeight="1" hidden="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customHeight="1" hidden="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customHeight="1" hidden="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customHeight="1" hidden="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customHeight="1" hidden="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customHeight="1" hidden="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customHeight="1" hidden="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customHeight="1" hidden="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customHeight="1" hidden="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customHeight="1" hidden="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customHeight="1" hidden="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customHeight="1" hidden="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customHeight="1" hidden="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customHeight="1" hidden="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customHeight="1" hidden="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customHeight="1" hidden="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customHeight="1" hidden="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customHeight="1" hidden="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customHeight="1" hidden="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customHeight="1" hidden="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customHeight="1" hidden="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customHeight="1" hidden="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customHeight="1" hidden="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customHeight="1" hidden="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customHeight="1" hidden="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customHeight="1" hidden="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customHeight="1" hidden="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customHeight="1" hidden="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customHeight="1" hidden="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customHeight="1" hidden="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customHeight="1" hidden="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customHeight="1" hidden="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customHeight="1" hidden="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customHeight="1" hidden="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customHeight="1" hidden="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customHeight="1" hidden="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customHeight="1" hidden="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customHeight="1" hidden="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customHeight="1" hidden="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customHeight="1" hidden="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customHeight="1" hidden="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customHeight="1" hidden="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customHeight="1" hidden="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customHeight="1" hidden="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customHeight="1" hidden="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customHeight="1" hidden="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customHeight="1" hidden="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customHeight="1" hidden="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customHeight="1" hidden="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customHeight="1" hidden="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customHeight="1" hidden="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customHeight="1" hidden="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customHeight="1" hidden="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customHeight="1" hidden="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customHeight="1" hidden="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customHeight="1" hidden="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customHeight="1" hidden="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customHeight="1" hidden="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customHeight="1" hidden="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customHeight="1" hidden="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customHeight="1" hidden="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customHeight="1" hidden="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customHeight="1" hidden="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customHeight="1" hidden="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customHeight="1" hidden="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customHeight="1" hidden="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customHeight="1" hidden="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customHeight="1" hidden="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customHeight="1" hidden="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customHeight="1" hidden="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customHeight="1" hidden="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customHeight="1" hidden="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customHeight="1" hidden="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customHeight="1" hidden="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customHeight="1" hidden="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customHeight="1" hidden="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customHeight="1" hidden="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customHeight="1" hidden="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customHeight="1" hidden="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customHeight="1" hidden="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customHeight="1" hidden="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customHeight="1" hidden="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customHeight="1" hidden="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customHeight="1" hidden="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customHeight="1" hidden="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customHeight="1" hidden="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customHeight="1" hidden="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customHeight="1" hidden="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customHeight="1" hidden="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customHeight="1" hidden="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customHeight="1" hidden="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customHeight="1" hidden="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customHeight="1" hidden="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customHeight="1" hidden="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customHeight="1" hidden="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customHeight="1" hidden="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customHeight="1" hidden="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customHeight="1" hidden="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customHeight="1" hidden="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customHeight="1" hidden="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customHeight="1" hidden="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customHeight="1" hidden="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customHeight="1" hidden="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customHeight="1" hidden="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customHeight="1" hidden="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customHeight="1" hidden="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customHeight="1" hidden="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customHeight="1" hidden="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customHeight="1" hidden="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customHeight="1" hidden="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customHeight="1" hidden="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customHeight="1" hidden="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customHeight="1" hidden="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customHeight="1" hidden="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customHeight="1" hidden="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customHeight="1" hidden="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customHeight="1" hidden="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customHeight="1" hidden="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customHeight="1" hidden="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customHeight="1" hidden="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customHeight="1" hidden="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customHeight="1" hidden="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customHeight="1" hidden="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customHeight="1" hidden="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customHeight="1" hidden="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customHeight="1" hidden="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customHeight="1" hidden="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customHeight="1" hidden="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customHeight="1" hidden="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customHeight="1" hidden="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customHeight="1" hidden="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customHeight="1" hidden="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customHeight="1" hidden="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customHeight="1" hidden="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customHeight="1" hidden="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customHeight="1" hidden="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customHeight="1" hidden="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customHeight="1" hidden="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customHeight="1" hidden="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customHeight="1" hidden="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customHeight="1" hidden="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customHeight="1" hidden="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customHeight="1" hidden="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customHeight="1" hidden="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customHeight="1" hidden="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customHeight="1" hidden="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customHeight="1" hidden="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customHeight="1" hidden="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customHeight="1" hidden="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customHeight="1" hidden="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customHeight="1" hidden="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customHeight="1" hidden="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customHeight="1" hidden="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customHeight="1" hidden="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customHeight="1" hidden="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customHeight="1" hidden="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customHeight="1" hidden="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customHeight="1" hidden="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customHeight="1" hidden="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customHeight="1" hidden="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customHeight="1" hidden="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customHeight="1" hidden="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customHeight="1" hidden="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customHeight="1" hidden="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customHeight="1" hidden="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customHeight="1" hidden="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customHeight="1" hidden="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customHeight="1" hidden="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customHeight="1" hidden="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customHeight="1" hidden="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customHeight="1" hidden="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customHeight="1" hidden="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customHeight="1" hidden="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customHeight="1" hidden="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customHeight="1" hidden="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customHeight="1" hidden="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customHeight="1" hidden="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customHeight="1" hidden="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customHeight="1" hidden="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customHeight="1" hidden="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customHeight="1" hidden="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customHeight="1" hidden="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customHeight="1" hidden="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customHeight="1" hidden="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customHeight="1" hidden="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customHeight="1" hidden="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customHeight="1" hidden="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customHeight="1" hidden="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customHeight="1" hidden="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customHeight="1" hidden="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customHeight="1" hidden="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customHeight="1" hidden="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customHeight="1" hidden="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customHeight="1" hidden="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customHeight="1" hidden="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customHeight="1" hidden="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customHeight="1" hidden="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customHeight="1" hidden="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customHeight="1" hidden="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customHeight="1" hidden="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customHeight="1" hidden="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customHeight="1" hidden="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customHeight="1" hidden="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customHeight="1" hidden="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customHeight="1" hidden="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customHeight="1" hidden="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customHeight="1" hidden="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customHeight="1" hidden="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customHeight="1" hidden="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customHeight="1" hidden="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customHeight="1" hidden="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customHeight="1" hidden="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customHeight="1" hidden="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customHeight="1" hidden="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customHeight="1" hidden="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customHeight="1" hidden="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customHeight="1" hidden="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customHeight="1" hidden="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customHeight="1" hidden="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customHeight="1" hidden="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customHeight="1" hidden="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customHeight="1" hidden="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customHeight="1" hidden="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customHeight="1" hidden="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customHeight="1" hidden="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customHeight="1" hidden="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customHeight="1" hidden="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customHeight="1" hidden="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customHeight="1" hidden="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customHeight="1" hidden="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customHeight="1" hidden="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customHeight="1" hidden="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sheetData>
  <sheetProtection/>
  <mergeCells count="81">
    <mergeCell ref="B1:I1"/>
    <mergeCell ref="B2:I2"/>
    <mergeCell ref="B4:I4"/>
    <mergeCell ref="A7:A8"/>
    <mergeCell ref="B7:I8"/>
    <mergeCell ref="C9:I9"/>
    <mergeCell ref="B10:G10"/>
    <mergeCell ref="C11:I11"/>
    <mergeCell ref="B12:G12"/>
    <mergeCell ref="C13:I13"/>
    <mergeCell ref="B14:G14"/>
    <mergeCell ref="C15:I15"/>
    <mergeCell ref="B16:G16"/>
    <mergeCell ref="C17:I17"/>
    <mergeCell ref="B19:I19"/>
    <mergeCell ref="A20:A21"/>
    <mergeCell ref="B20:I21"/>
    <mergeCell ref="B22:I22"/>
    <mergeCell ref="A23:A31"/>
    <mergeCell ref="C23:I23"/>
    <mergeCell ref="B24:I24"/>
    <mergeCell ref="C25:I25"/>
    <mergeCell ref="B26:I26"/>
    <mergeCell ref="C27:I27"/>
    <mergeCell ref="B28:I28"/>
    <mergeCell ref="C29:I29"/>
    <mergeCell ref="B30:I30"/>
    <mergeCell ref="C31:I31"/>
    <mergeCell ref="B32:I32"/>
    <mergeCell ref="A33:A41"/>
    <mergeCell ref="C33:I33"/>
    <mergeCell ref="B34:I34"/>
    <mergeCell ref="C35:I35"/>
    <mergeCell ref="B36:I36"/>
    <mergeCell ref="C37:I37"/>
    <mergeCell ref="B38:I38"/>
    <mergeCell ref="C39:I39"/>
    <mergeCell ref="B40:I40"/>
    <mergeCell ref="C41:I41"/>
    <mergeCell ref="B42:I42"/>
    <mergeCell ref="A43:A51"/>
    <mergeCell ref="C43:I43"/>
    <mergeCell ref="B44:I44"/>
    <mergeCell ref="C45:I45"/>
    <mergeCell ref="B46:I46"/>
    <mergeCell ref="C47:I47"/>
    <mergeCell ref="B48:I48"/>
    <mergeCell ref="C49:I49"/>
    <mergeCell ref="B50:I50"/>
    <mergeCell ref="C51:I51"/>
    <mergeCell ref="B52:I52"/>
    <mergeCell ref="B53:I53"/>
    <mergeCell ref="A54:A55"/>
    <mergeCell ref="B54:I55"/>
    <mergeCell ref="B56:I56"/>
    <mergeCell ref="A57:A63"/>
    <mergeCell ref="C57:I57"/>
    <mergeCell ref="B58:I58"/>
    <mergeCell ref="C59:I59"/>
    <mergeCell ref="B60:I60"/>
    <mergeCell ref="C61:I61"/>
    <mergeCell ref="B62:I62"/>
    <mergeCell ref="C63:I63"/>
    <mergeCell ref="B64:I64"/>
    <mergeCell ref="A65:A71"/>
    <mergeCell ref="C65:I65"/>
    <mergeCell ref="B66:I66"/>
    <mergeCell ref="C67:I67"/>
    <mergeCell ref="B68:I68"/>
    <mergeCell ref="C69:I69"/>
    <mergeCell ref="B70:I70"/>
    <mergeCell ref="C71:I71"/>
    <mergeCell ref="B94:F96"/>
    <mergeCell ref="G94:J96"/>
    <mergeCell ref="B73:I73"/>
    <mergeCell ref="A74:A75"/>
    <mergeCell ref="B74:I75"/>
    <mergeCell ref="C76:I82"/>
    <mergeCell ref="B86:I87"/>
    <mergeCell ref="B89:B90"/>
    <mergeCell ref="F89:I90"/>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J1011"/>
  <sheetViews>
    <sheetView zoomScalePageLayoutView="0" workbookViewId="0" topLeftCell="A45">
      <selection activeCell="D11" sqref="D11:AI12"/>
    </sheetView>
  </sheetViews>
  <sheetFormatPr defaultColWidth="0" defaultRowHeight="12.75" zeroHeight="1"/>
  <cols>
    <col min="1" max="1" width="11.421875" style="174" customWidth="1"/>
    <col min="2" max="2" width="8.57421875" style="174" customWidth="1"/>
    <col min="3" max="3" width="44.00390625" style="174" customWidth="1"/>
    <col min="4" max="4" width="3.57421875" style="174" customWidth="1"/>
    <col min="5" max="7" width="2.7109375" style="174" customWidth="1"/>
    <col min="8" max="8" width="3.140625" style="174" customWidth="1"/>
    <col min="9" max="12" width="2.7109375" style="174" customWidth="1"/>
    <col min="13" max="13" width="3.28125" style="174" customWidth="1"/>
    <col min="14" max="14" width="2.00390625" style="174" hidden="1" customWidth="1"/>
    <col min="15" max="23" width="2.7109375" style="174" customWidth="1"/>
    <col min="24" max="24" width="3.421875" style="174" customWidth="1"/>
    <col min="25" max="25" width="3.140625" style="174" hidden="1" customWidth="1"/>
    <col min="26" max="34" width="2.7109375" style="174" customWidth="1"/>
    <col min="35" max="35" width="3.7109375" style="174" customWidth="1"/>
    <col min="36" max="36" width="5.00390625" style="174" customWidth="1"/>
    <col min="37" max="16384" width="0" style="174" hidden="1" customWidth="1"/>
  </cols>
  <sheetData>
    <row r="1" spans="2:35" ht="24.75" customHeight="1">
      <c r="B1" s="175"/>
      <c r="C1" s="285" t="s">
        <v>179</v>
      </c>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6"/>
    </row>
    <row r="2" spans="2:35" ht="24.75" customHeight="1">
      <c r="B2" s="176"/>
      <c r="C2" s="287" t="s">
        <v>180</v>
      </c>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8"/>
    </row>
    <row r="3" spans="2:35" ht="27" customHeight="1">
      <c r="B3" s="289" t="s">
        <v>239</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1"/>
    </row>
    <row r="4" spans="1:35" ht="19.5" customHeight="1">
      <c r="A4" s="177"/>
      <c r="B4" s="292"/>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4"/>
    </row>
    <row r="5" spans="1:35" ht="19.5" customHeight="1">
      <c r="A5" s="177"/>
      <c r="B5" s="295" t="s">
        <v>240</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7"/>
    </row>
    <row r="6" spans="1:35" ht="19.5" customHeight="1">
      <c r="A6" s="177"/>
      <c r="B6" s="295" t="s">
        <v>293</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7"/>
    </row>
    <row r="7" spans="1:35" ht="33" customHeight="1">
      <c r="A7" s="177"/>
      <c r="B7" s="298" t="s">
        <v>294</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300"/>
    </row>
    <row r="8" spans="1:35" ht="19.5" customHeight="1">
      <c r="A8" s="177"/>
      <c r="B8" s="301"/>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3"/>
    </row>
    <row r="9" spans="1:35" ht="19.5" customHeight="1">
      <c r="A9" s="177"/>
      <c r="B9" s="301"/>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3"/>
    </row>
    <row r="10" spans="1:35" ht="19.5" customHeight="1">
      <c r="A10" s="177"/>
      <c r="B10" s="304" t="s">
        <v>241</v>
      </c>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6"/>
    </row>
    <row r="11" spans="1:35" ht="19.5" customHeight="1">
      <c r="A11" s="177"/>
      <c r="B11" s="307" t="s">
        <v>242</v>
      </c>
      <c r="C11" s="308"/>
      <c r="D11" s="313" t="s">
        <v>295</v>
      </c>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4"/>
    </row>
    <row r="12" spans="1:35" ht="39" customHeight="1" thickBot="1">
      <c r="A12" s="177"/>
      <c r="B12" s="309"/>
      <c r="C12" s="310"/>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6"/>
    </row>
    <row r="13" spans="1:35" ht="36.75" customHeight="1">
      <c r="A13" s="177"/>
      <c r="B13" s="311"/>
      <c r="C13" s="312"/>
      <c r="D13" s="317" t="s">
        <v>296</v>
      </c>
      <c r="E13" s="318"/>
      <c r="F13" s="318"/>
      <c r="G13" s="318"/>
      <c r="H13" s="318"/>
      <c r="I13" s="318"/>
      <c r="J13" s="318"/>
      <c r="K13" s="318"/>
      <c r="L13" s="318"/>
      <c r="M13" s="319"/>
      <c r="N13" s="178"/>
      <c r="O13" s="320" t="s">
        <v>297</v>
      </c>
      <c r="P13" s="318"/>
      <c r="Q13" s="318"/>
      <c r="R13" s="318"/>
      <c r="S13" s="318"/>
      <c r="T13" s="318"/>
      <c r="U13" s="318"/>
      <c r="V13" s="318"/>
      <c r="W13" s="318"/>
      <c r="X13" s="319"/>
      <c r="Y13" s="178"/>
      <c r="Z13" s="320" t="s">
        <v>298</v>
      </c>
      <c r="AA13" s="318"/>
      <c r="AB13" s="318"/>
      <c r="AC13" s="318"/>
      <c r="AD13" s="318"/>
      <c r="AE13" s="318"/>
      <c r="AF13" s="318"/>
      <c r="AG13" s="318"/>
      <c r="AH13" s="318"/>
      <c r="AI13" s="319"/>
    </row>
    <row r="14" spans="1:35" ht="12.75" customHeight="1">
      <c r="A14" s="177"/>
      <c r="B14" s="179"/>
      <c r="C14" s="180"/>
      <c r="D14" s="181">
        <v>1</v>
      </c>
      <c r="E14" s="182">
        <v>2</v>
      </c>
      <c r="F14" s="182">
        <v>3</v>
      </c>
      <c r="G14" s="182">
        <v>4</v>
      </c>
      <c r="H14" s="182">
        <v>5</v>
      </c>
      <c r="I14" s="182">
        <v>6</v>
      </c>
      <c r="J14" s="182">
        <v>7</v>
      </c>
      <c r="K14" s="182">
        <v>8</v>
      </c>
      <c r="L14" s="182">
        <v>9</v>
      </c>
      <c r="M14" s="183">
        <v>10</v>
      </c>
      <c r="N14" s="184"/>
      <c r="O14" s="181">
        <v>1</v>
      </c>
      <c r="P14" s="182">
        <v>2</v>
      </c>
      <c r="Q14" s="182">
        <v>3</v>
      </c>
      <c r="R14" s="182">
        <v>4</v>
      </c>
      <c r="S14" s="182">
        <v>5</v>
      </c>
      <c r="T14" s="182">
        <v>6</v>
      </c>
      <c r="U14" s="182">
        <v>7</v>
      </c>
      <c r="V14" s="182">
        <v>8</v>
      </c>
      <c r="W14" s="182">
        <v>9</v>
      </c>
      <c r="X14" s="183">
        <v>10</v>
      </c>
      <c r="Y14" s="184"/>
      <c r="Z14" s="181">
        <v>1</v>
      </c>
      <c r="AA14" s="182">
        <v>2</v>
      </c>
      <c r="AB14" s="182">
        <v>3</v>
      </c>
      <c r="AC14" s="182">
        <v>4</v>
      </c>
      <c r="AD14" s="182">
        <v>5</v>
      </c>
      <c r="AE14" s="182">
        <v>6</v>
      </c>
      <c r="AF14" s="182">
        <v>7</v>
      </c>
      <c r="AG14" s="182">
        <v>8</v>
      </c>
      <c r="AH14" s="182">
        <v>9</v>
      </c>
      <c r="AI14" s="183">
        <v>10</v>
      </c>
    </row>
    <row r="15" spans="1:35" ht="19.5" customHeight="1">
      <c r="A15" s="177"/>
      <c r="B15" s="321" t="s">
        <v>243</v>
      </c>
      <c r="C15" s="185" t="s">
        <v>244</v>
      </c>
      <c r="D15" s="186"/>
      <c r="E15" s="187"/>
      <c r="F15" s="188"/>
      <c r="G15" s="188"/>
      <c r="H15" s="188"/>
      <c r="I15" s="188"/>
      <c r="J15" s="188"/>
      <c r="K15" s="188"/>
      <c r="L15" s="188"/>
      <c r="M15" s="189"/>
      <c r="N15" s="190"/>
      <c r="O15" s="191"/>
      <c r="P15" s="188"/>
      <c r="Q15" s="187"/>
      <c r="R15" s="188"/>
      <c r="S15" s="188"/>
      <c r="T15" s="188"/>
      <c r="U15" s="188"/>
      <c r="V15" s="187"/>
      <c r="W15" s="188"/>
      <c r="X15" s="189"/>
      <c r="Y15" s="190"/>
      <c r="Z15" s="191"/>
      <c r="AA15" s="188"/>
      <c r="AB15" s="188"/>
      <c r="AC15" s="188"/>
      <c r="AD15" s="187"/>
      <c r="AE15" s="188"/>
      <c r="AF15" s="188"/>
      <c r="AG15" s="188"/>
      <c r="AH15" s="188"/>
      <c r="AI15" s="189"/>
    </row>
    <row r="16" spans="1:35" ht="19.5" customHeight="1">
      <c r="A16" s="177"/>
      <c r="B16" s="322"/>
      <c r="C16" s="192" t="s">
        <v>245</v>
      </c>
      <c r="D16" s="191"/>
      <c r="E16" s="188"/>
      <c r="F16" s="187"/>
      <c r="G16" s="187"/>
      <c r="H16" s="188"/>
      <c r="I16" s="188"/>
      <c r="J16" s="188"/>
      <c r="K16" s="188"/>
      <c r="L16" s="188"/>
      <c r="M16" s="189"/>
      <c r="N16" s="190"/>
      <c r="O16" s="191"/>
      <c r="P16" s="188"/>
      <c r="Q16" s="187"/>
      <c r="R16" s="187"/>
      <c r="S16" s="188"/>
      <c r="T16" s="188"/>
      <c r="U16" s="188"/>
      <c r="V16" s="187"/>
      <c r="W16" s="188"/>
      <c r="X16" s="189"/>
      <c r="Y16" s="190"/>
      <c r="Z16" s="191"/>
      <c r="AA16" s="188"/>
      <c r="AB16" s="187"/>
      <c r="AC16" s="188"/>
      <c r="AD16" s="188"/>
      <c r="AE16" s="188"/>
      <c r="AF16" s="188"/>
      <c r="AG16" s="188"/>
      <c r="AH16" s="188"/>
      <c r="AI16" s="189"/>
    </row>
    <row r="17" spans="1:35" ht="19.5" customHeight="1">
      <c r="A17" s="177"/>
      <c r="B17" s="322"/>
      <c r="C17" s="193" t="s">
        <v>299</v>
      </c>
      <c r="D17" s="191"/>
      <c r="E17" s="188"/>
      <c r="F17" s="188"/>
      <c r="G17" s="188"/>
      <c r="H17" s="187"/>
      <c r="I17" s="187"/>
      <c r="J17" s="188"/>
      <c r="K17" s="188"/>
      <c r="L17" s="188"/>
      <c r="M17" s="189"/>
      <c r="N17" s="190"/>
      <c r="O17" s="191"/>
      <c r="P17" s="188"/>
      <c r="Q17" s="188"/>
      <c r="R17" s="188"/>
      <c r="S17" s="187"/>
      <c r="T17" s="188"/>
      <c r="U17" s="187"/>
      <c r="V17" s="187"/>
      <c r="W17" s="188"/>
      <c r="X17" s="189"/>
      <c r="Y17" s="190"/>
      <c r="Z17" s="191"/>
      <c r="AA17" s="188"/>
      <c r="AB17" s="188"/>
      <c r="AC17" s="188"/>
      <c r="AD17" s="188"/>
      <c r="AE17" s="187"/>
      <c r="AF17" s="188"/>
      <c r="AG17" s="188"/>
      <c r="AH17" s="188"/>
      <c r="AI17" s="189"/>
    </row>
    <row r="18" spans="1:35" ht="19.5" customHeight="1">
      <c r="A18" s="177"/>
      <c r="B18" s="322"/>
      <c r="C18" s="192" t="s">
        <v>246</v>
      </c>
      <c r="D18" s="191"/>
      <c r="E18" s="188"/>
      <c r="F18" s="188"/>
      <c r="G18" s="187"/>
      <c r="H18" s="188"/>
      <c r="I18" s="188"/>
      <c r="J18" s="187"/>
      <c r="K18" s="188"/>
      <c r="L18" s="188"/>
      <c r="M18" s="189"/>
      <c r="N18" s="190"/>
      <c r="O18" s="191"/>
      <c r="P18" s="188"/>
      <c r="Q18" s="188"/>
      <c r="R18" s="188"/>
      <c r="S18" s="188"/>
      <c r="T18" s="188"/>
      <c r="U18" s="188"/>
      <c r="V18" s="188"/>
      <c r="W18" s="187"/>
      <c r="X18" s="189"/>
      <c r="Y18" s="190"/>
      <c r="Z18" s="191"/>
      <c r="AA18" s="188"/>
      <c r="AB18" s="187"/>
      <c r="AC18" s="188"/>
      <c r="AD18" s="188"/>
      <c r="AE18" s="188"/>
      <c r="AF18" s="188"/>
      <c r="AG18" s="188"/>
      <c r="AH18" s="188"/>
      <c r="AI18" s="189"/>
    </row>
    <row r="19" spans="1:35" ht="14.25">
      <c r="A19" s="177"/>
      <c r="B19" s="322"/>
      <c r="C19" s="194" t="s">
        <v>247</v>
      </c>
      <c r="D19" s="195"/>
      <c r="E19" s="196"/>
      <c r="F19" s="196"/>
      <c r="G19" s="196"/>
      <c r="H19" s="196"/>
      <c r="I19" s="196"/>
      <c r="J19" s="196"/>
      <c r="K19" s="197"/>
      <c r="L19" s="197"/>
      <c r="M19" s="198"/>
      <c r="N19" s="199"/>
      <c r="O19" s="195"/>
      <c r="P19" s="196"/>
      <c r="Q19" s="196"/>
      <c r="R19" s="196"/>
      <c r="S19" s="196"/>
      <c r="T19" s="197"/>
      <c r="U19" s="196"/>
      <c r="V19" s="196"/>
      <c r="W19" s="196"/>
      <c r="X19" s="198"/>
      <c r="Y19" s="199"/>
      <c r="Z19" s="195"/>
      <c r="AA19" s="196"/>
      <c r="AB19" s="196"/>
      <c r="AC19" s="196"/>
      <c r="AD19" s="196"/>
      <c r="AE19" s="197"/>
      <c r="AF19" s="196"/>
      <c r="AG19" s="196"/>
      <c r="AH19" s="196"/>
      <c r="AI19" s="198"/>
    </row>
    <row r="20" spans="1:36" ht="22.5" customHeight="1" hidden="1">
      <c r="A20" s="177"/>
      <c r="B20" s="200"/>
      <c r="D20" s="174">
        <f>D21*D14</f>
        <v>0</v>
      </c>
      <c r="E20" s="174">
        <f>E21*E14</f>
        <v>0</v>
      </c>
      <c r="F20" s="174">
        <f aca="true" t="shared" si="0" ref="F20:M20">F21*F14</f>
        <v>0</v>
      </c>
      <c r="G20" s="174">
        <f t="shared" si="0"/>
        <v>0</v>
      </c>
      <c r="H20" s="174">
        <f t="shared" si="0"/>
        <v>0</v>
      </c>
      <c r="I20" s="174">
        <f t="shared" si="0"/>
        <v>0</v>
      </c>
      <c r="J20" s="174">
        <f t="shared" si="0"/>
        <v>0</v>
      </c>
      <c r="K20" s="174">
        <f t="shared" si="0"/>
        <v>0</v>
      </c>
      <c r="L20" s="174">
        <f t="shared" si="0"/>
        <v>0</v>
      </c>
      <c r="M20" s="174">
        <f t="shared" si="0"/>
        <v>0</v>
      </c>
      <c r="N20" s="174">
        <f>COUNTIF(D15:M19,"X")</f>
        <v>0</v>
      </c>
      <c r="O20" s="174">
        <f>O21*O14</f>
        <v>0</v>
      </c>
      <c r="P20" s="174">
        <f aca="true" t="shared" si="1" ref="P20:X20">P21*P14</f>
        <v>0</v>
      </c>
      <c r="Q20" s="174">
        <f t="shared" si="1"/>
        <v>0</v>
      </c>
      <c r="R20" s="174">
        <f t="shared" si="1"/>
        <v>0</v>
      </c>
      <c r="S20" s="174">
        <f t="shared" si="1"/>
        <v>0</v>
      </c>
      <c r="T20" s="174">
        <f t="shared" si="1"/>
        <v>0</v>
      </c>
      <c r="U20" s="174">
        <f t="shared" si="1"/>
        <v>0</v>
      </c>
      <c r="V20" s="174">
        <f t="shared" si="1"/>
        <v>0</v>
      </c>
      <c r="W20" s="174">
        <f t="shared" si="1"/>
        <v>0</v>
      </c>
      <c r="X20" s="174">
        <f t="shared" si="1"/>
        <v>0</v>
      </c>
      <c r="Y20" s="174">
        <f>COUNTIF(O15:X19,"X")</f>
        <v>0</v>
      </c>
      <c r="Z20" s="174">
        <f>Z21*Z14</f>
        <v>0</v>
      </c>
      <c r="AA20" s="174">
        <f aca="true" t="shared" si="2" ref="AA20:AI20">AA21*AA14</f>
        <v>0</v>
      </c>
      <c r="AB20" s="174">
        <f t="shared" si="2"/>
        <v>0</v>
      </c>
      <c r="AC20" s="174">
        <f t="shared" si="2"/>
        <v>0</v>
      </c>
      <c r="AD20" s="174">
        <f t="shared" si="2"/>
        <v>0</v>
      </c>
      <c r="AE20" s="174">
        <f t="shared" si="2"/>
        <v>0</v>
      </c>
      <c r="AF20" s="174">
        <f t="shared" si="2"/>
        <v>0</v>
      </c>
      <c r="AG20" s="174">
        <f t="shared" si="2"/>
        <v>0</v>
      </c>
      <c r="AH20" s="174">
        <f t="shared" si="2"/>
        <v>0</v>
      </c>
      <c r="AI20" s="174">
        <f t="shared" si="2"/>
        <v>0</v>
      </c>
      <c r="AJ20" s="174">
        <f>COUNTIF(Z15:AI19,"X")</f>
        <v>0</v>
      </c>
    </row>
    <row r="21" spans="1:35" ht="30" customHeight="1" hidden="1">
      <c r="A21" s="177"/>
      <c r="B21" s="200"/>
      <c r="D21" s="174">
        <f>COUNTIF(D15:D19,"X")</f>
        <v>0</v>
      </c>
      <c r="E21" s="174">
        <f>COUNTIF(E15:E19,"X")</f>
        <v>0</v>
      </c>
      <c r="F21" s="174">
        <f aca="true" t="shared" si="3" ref="F21:M21">COUNTIF(F15:F19,"X")</f>
        <v>0</v>
      </c>
      <c r="G21" s="174">
        <f t="shared" si="3"/>
        <v>0</v>
      </c>
      <c r="H21" s="174">
        <f t="shared" si="3"/>
        <v>0</v>
      </c>
      <c r="I21" s="174">
        <f t="shared" si="3"/>
        <v>0</v>
      </c>
      <c r="J21" s="174">
        <f t="shared" si="3"/>
        <v>0</v>
      </c>
      <c r="K21" s="174">
        <f t="shared" si="3"/>
        <v>0</v>
      </c>
      <c r="L21" s="174">
        <f t="shared" si="3"/>
        <v>0</v>
      </c>
      <c r="M21" s="174">
        <f t="shared" si="3"/>
        <v>0</v>
      </c>
      <c r="O21" s="174">
        <f>COUNTIF(O15:O19,"X")</f>
        <v>0</v>
      </c>
      <c r="P21" s="174">
        <f aca="true" t="shared" si="4" ref="P21:X21">COUNTIF(P15:P19,"X")</f>
        <v>0</v>
      </c>
      <c r="Q21" s="174">
        <f t="shared" si="4"/>
        <v>0</v>
      </c>
      <c r="R21" s="174">
        <f t="shared" si="4"/>
        <v>0</v>
      </c>
      <c r="S21" s="174">
        <f t="shared" si="4"/>
        <v>0</v>
      </c>
      <c r="T21" s="174">
        <f t="shared" si="4"/>
        <v>0</v>
      </c>
      <c r="U21" s="174">
        <f t="shared" si="4"/>
        <v>0</v>
      </c>
      <c r="V21" s="174">
        <f t="shared" si="4"/>
        <v>0</v>
      </c>
      <c r="W21" s="174">
        <f t="shared" si="4"/>
        <v>0</v>
      </c>
      <c r="X21" s="174">
        <f t="shared" si="4"/>
        <v>0</v>
      </c>
      <c r="Z21" s="174">
        <f>COUNTIF(Z15:Z19,"X")</f>
        <v>0</v>
      </c>
      <c r="AA21" s="174">
        <f aca="true" t="shared" si="5" ref="AA21:AI21">COUNTIF(AA15:AA19,"X")</f>
        <v>0</v>
      </c>
      <c r="AB21" s="174">
        <f t="shared" si="5"/>
        <v>0</v>
      </c>
      <c r="AC21" s="174">
        <f t="shared" si="5"/>
        <v>0</v>
      </c>
      <c r="AD21" s="174">
        <f t="shared" si="5"/>
        <v>0</v>
      </c>
      <c r="AE21" s="174">
        <f t="shared" si="5"/>
        <v>0</v>
      </c>
      <c r="AF21" s="174">
        <f t="shared" si="5"/>
        <v>0</v>
      </c>
      <c r="AG21" s="174">
        <f t="shared" si="5"/>
        <v>0</v>
      </c>
      <c r="AH21" s="174">
        <f t="shared" si="5"/>
        <v>0</v>
      </c>
      <c r="AI21" s="174">
        <f t="shared" si="5"/>
        <v>0</v>
      </c>
    </row>
    <row r="22" spans="1:35" ht="19.5" customHeight="1">
      <c r="A22" s="177"/>
      <c r="B22" s="323" t="s">
        <v>300</v>
      </c>
      <c r="C22" s="323"/>
      <c r="D22" s="324">
        <f>IF(N20&gt;0,SUM(D20:M20)/N20,0)</f>
        <v>0</v>
      </c>
      <c r="E22" s="324"/>
      <c r="F22" s="324"/>
      <c r="G22" s="324"/>
      <c r="H22" s="324"/>
      <c r="I22" s="324"/>
      <c r="J22" s="324"/>
      <c r="K22" s="324"/>
      <c r="L22" s="324"/>
      <c r="M22" s="324"/>
      <c r="N22" s="201"/>
      <c r="O22" s="324">
        <f>IF(Y20&gt;0,SUM(O20:X20)/Y20,0)</f>
        <v>0</v>
      </c>
      <c r="P22" s="324"/>
      <c r="Q22" s="324"/>
      <c r="R22" s="324"/>
      <c r="S22" s="324"/>
      <c r="T22" s="324"/>
      <c r="U22" s="324"/>
      <c r="V22" s="324"/>
      <c r="W22" s="324"/>
      <c r="X22" s="324"/>
      <c r="Y22" s="201"/>
      <c r="Z22" s="324">
        <f>IF(AJ20&gt;0,SUM(Z20:AI20)/AJ20,0)</f>
        <v>0</v>
      </c>
      <c r="AA22" s="324"/>
      <c r="AB22" s="324"/>
      <c r="AC22" s="324"/>
      <c r="AD22" s="324"/>
      <c r="AE22" s="324"/>
      <c r="AF22" s="324"/>
      <c r="AG22" s="324"/>
      <c r="AH22" s="324"/>
      <c r="AI22" s="324"/>
    </row>
    <row r="23" spans="1:35" ht="12" customHeight="1">
      <c r="A23" s="177"/>
      <c r="B23" s="179"/>
      <c r="C23" s="180"/>
      <c r="D23" s="181">
        <v>1</v>
      </c>
      <c r="E23" s="182">
        <v>2</v>
      </c>
      <c r="F23" s="182">
        <v>3</v>
      </c>
      <c r="G23" s="182">
        <v>4</v>
      </c>
      <c r="H23" s="182">
        <v>5</v>
      </c>
      <c r="I23" s="182">
        <v>6</v>
      </c>
      <c r="J23" s="182">
        <v>7</v>
      </c>
      <c r="K23" s="182">
        <v>8</v>
      </c>
      <c r="L23" s="182">
        <v>9</v>
      </c>
      <c r="M23" s="183">
        <v>10</v>
      </c>
      <c r="N23" s="184"/>
      <c r="O23" s="181">
        <v>1</v>
      </c>
      <c r="P23" s="182">
        <v>2</v>
      </c>
      <c r="Q23" s="182">
        <v>3</v>
      </c>
      <c r="R23" s="182">
        <v>4</v>
      </c>
      <c r="S23" s="182">
        <v>5</v>
      </c>
      <c r="T23" s="182">
        <v>6</v>
      </c>
      <c r="U23" s="182">
        <v>7</v>
      </c>
      <c r="V23" s="182">
        <v>8</v>
      </c>
      <c r="W23" s="182">
        <v>9</v>
      </c>
      <c r="X23" s="183">
        <v>10</v>
      </c>
      <c r="Y23" s="184"/>
      <c r="Z23" s="181">
        <v>1</v>
      </c>
      <c r="AA23" s="182">
        <v>2</v>
      </c>
      <c r="AB23" s="182">
        <v>3</v>
      </c>
      <c r="AC23" s="182">
        <v>4</v>
      </c>
      <c r="AD23" s="182">
        <v>5</v>
      </c>
      <c r="AE23" s="182">
        <v>6</v>
      </c>
      <c r="AF23" s="182">
        <v>7</v>
      </c>
      <c r="AG23" s="182">
        <v>8</v>
      </c>
      <c r="AH23" s="182">
        <v>9</v>
      </c>
      <c r="AI23" s="183">
        <v>10</v>
      </c>
    </row>
    <row r="24" spans="1:35" ht="19.5" customHeight="1">
      <c r="A24" s="177"/>
      <c r="B24" s="325" t="s">
        <v>248</v>
      </c>
      <c r="C24" s="202" t="s">
        <v>249</v>
      </c>
      <c r="D24" s="203"/>
      <c r="E24" s="204"/>
      <c r="F24" s="205"/>
      <c r="G24" s="205"/>
      <c r="H24" s="205"/>
      <c r="I24" s="205"/>
      <c r="J24" s="204"/>
      <c r="K24" s="205"/>
      <c r="L24" s="205"/>
      <c r="M24" s="206"/>
      <c r="N24" s="207"/>
      <c r="O24" s="203"/>
      <c r="P24" s="205"/>
      <c r="Q24" s="205"/>
      <c r="R24" s="205"/>
      <c r="S24" s="205"/>
      <c r="T24" s="205"/>
      <c r="U24" s="205"/>
      <c r="V24" s="205"/>
      <c r="W24" s="205"/>
      <c r="X24" s="206"/>
      <c r="Y24" s="207"/>
      <c r="Z24" s="203"/>
      <c r="AA24" s="205"/>
      <c r="AB24" s="205"/>
      <c r="AC24" s="205"/>
      <c r="AD24" s="205"/>
      <c r="AE24" s="205"/>
      <c r="AF24" s="205"/>
      <c r="AG24" s="205"/>
      <c r="AH24" s="205"/>
      <c r="AI24" s="206"/>
    </row>
    <row r="25" spans="1:35" ht="19.5" customHeight="1">
      <c r="A25" s="177"/>
      <c r="B25" s="322"/>
      <c r="C25" s="208" t="s">
        <v>250</v>
      </c>
      <c r="D25" s="191"/>
      <c r="E25" s="188"/>
      <c r="F25" s="188"/>
      <c r="G25" s="187"/>
      <c r="H25" s="188"/>
      <c r="I25" s="188"/>
      <c r="J25" s="188"/>
      <c r="K25" s="188"/>
      <c r="L25" s="188"/>
      <c r="M25" s="189"/>
      <c r="N25" s="190"/>
      <c r="O25" s="191"/>
      <c r="P25" s="188"/>
      <c r="Q25" s="188"/>
      <c r="R25" s="188"/>
      <c r="S25" s="188"/>
      <c r="T25" s="188"/>
      <c r="U25" s="188"/>
      <c r="V25" s="188"/>
      <c r="W25" s="188"/>
      <c r="X25" s="189"/>
      <c r="Y25" s="190"/>
      <c r="Z25" s="191"/>
      <c r="AA25" s="188"/>
      <c r="AB25" s="188"/>
      <c r="AC25" s="188"/>
      <c r="AD25" s="188"/>
      <c r="AE25" s="188"/>
      <c r="AF25" s="188"/>
      <c r="AG25" s="188"/>
      <c r="AH25" s="188"/>
      <c r="AI25" s="189"/>
    </row>
    <row r="26" spans="1:35" ht="19.5" customHeight="1">
      <c r="A26" s="177"/>
      <c r="B26" s="322"/>
      <c r="C26" s="209" t="s">
        <v>251</v>
      </c>
      <c r="D26" s="191"/>
      <c r="E26" s="187"/>
      <c r="F26" s="188"/>
      <c r="G26" s="188"/>
      <c r="H26" s="188"/>
      <c r="I26" s="188"/>
      <c r="J26" s="188"/>
      <c r="K26" s="188"/>
      <c r="L26" s="188"/>
      <c r="M26" s="189"/>
      <c r="N26" s="190"/>
      <c r="O26" s="191"/>
      <c r="P26" s="188"/>
      <c r="Q26" s="188"/>
      <c r="R26" s="188"/>
      <c r="S26" s="188"/>
      <c r="T26" s="188"/>
      <c r="U26" s="188"/>
      <c r="V26" s="188"/>
      <c r="W26" s="188"/>
      <c r="X26" s="189"/>
      <c r="Y26" s="190"/>
      <c r="Z26" s="191"/>
      <c r="AA26" s="188"/>
      <c r="AB26" s="188"/>
      <c r="AC26" s="188"/>
      <c r="AD26" s="188"/>
      <c r="AE26" s="188"/>
      <c r="AF26" s="188"/>
      <c r="AG26" s="188"/>
      <c r="AH26" s="188"/>
      <c r="AI26" s="189"/>
    </row>
    <row r="27" spans="1:35" ht="19.5" customHeight="1">
      <c r="A27" s="177"/>
      <c r="B27" s="322"/>
      <c r="C27" s="208" t="s">
        <v>252</v>
      </c>
      <c r="D27" s="186"/>
      <c r="E27" s="188"/>
      <c r="F27" s="188"/>
      <c r="G27" s="188"/>
      <c r="H27" s="188"/>
      <c r="I27" s="188"/>
      <c r="J27" s="188"/>
      <c r="K27" s="188"/>
      <c r="L27" s="188"/>
      <c r="M27" s="189"/>
      <c r="N27" s="190"/>
      <c r="O27" s="191"/>
      <c r="P27" s="188"/>
      <c r="Q27" s="188"/>
      <c r="R27" s="188"/>
      <c r="S27" s="187"/>
      <c r="T27" s="188"/>
      <c r="U27" s="188"/>
      <c r="V27" s="188"/>
      <c r="W27" s="188"/>
      <c r="X27" s="189"/>
      <c r="Y27" s="190"/>
      <c r="Z27" s="191"/>
      <c r="AA27" s="188"/>
      <c r="AB27" s="188"/>
      <c r="AC27" s="188"/>
      <c r="AD27" s="188"/>
      <c r="AE27" s="188"/>
      <c r="AF27" s="188"/>
      <c r="AG27" s="188"/>
      <c r="AH27" s="188"/>
      <c r="AI27" s="189"/>
    </row>
    <row r="28" spans="1:35" ht="19.5" customHeight="1">
      <c r="A28" s="177"/>
      <c r="B28" s="322"/>
      <c r="C28" s="209" t="s">
        <v>253</v>
      </c>
      <c r="D28" s="191"/>
      <c r="E28" s="188"/>
      <c r="F28" s="188"/>
      <c r="G28" s="188"/>
      <c r="H28" s="187"/>
      <c r="I28" s="188"/>
      <c r="J28" s="188"/>
      <c r="K28" s="188"/>
      <c r="L28" s="188"/>
      <c r="M28" s="189"/>
      <c r="N28" s="190"/>
      <c r="O28" s="191"/>
      <c r="P28" s="188"/>
      <c r="Q28" s="188"/>
      <c r="R28" s="188"/>
      <c r="S28" s="188"/>
      <c r="T28" s="188"/>
      <c r="U28" s="188"/>
      <c r="V28" s="188"/>
      <c r="W28" s="188"/>
      <c r="X28" s="189"/>
      <c r="Y28" s="190"/>
      <c r="Z28" s="191"/>
      <c r="AA28" s="188"/>
      <c r="AB28" s="188"/>
      <c r="AC28" s="187"/>
      <c r="AD28" s="188"/>
      <c r="AE28" s="188"/>
      <c r="AF28" s="188"/>
      <c r="AG28" s="188"/>
      <c r="AH28" s="188"/>
      <c r="AI28" s="189"/>
    </row>
    <row r="29" spans="1:35" ht="19.5" customHeight="1">
      <c r="A29" s="177"/>
      <c r="B29" s="322"/>
      <c r="C29" s="208" t="s">
        <v>254</v>
      </c>
      <c r="D29" s="191"/>
      <c r="E29" s="188"/>
      <c r="F29" s="188"/>
      <c r="G29" s="188"/>
      <c r="H29" s="188"/>
      <c r="I29" s="187"/>
      <c r="J29" s="188"/>
      <c r="K29" s="188"/>
      <c r="L29" s="188"/>
      <c r="M29" s="189"/>
      <c r="N29" s="190"/>
      <c r="O29" s="191"/>
      <c r="P29" s="188"/>
      <c r="Q29" s="188"/>
      <c r="R29" s="188"/>
      <c r="S29" s="188"/>
      <c r="T29" s="188"/>
      <c r="U29" s="188"/>
      <c r="V29" s="188"/>
      <c r="W29" s="188"/>
      <c r="X29" s="189"/>
      <c r="Y29" s="190"/>
      <c r="Z29" s="191"/>
      <c r="AA29" s="188"/>
      <c r="AB29" s="188"/>
      <c r="AC29" s="188"/>
      <c r="AD29" s="188"/>
      <c r="AE29" s="188"/>
      <c r="AF29" s="188"/>
      <c r="AG29" s="188"/>
      <c r="AH29" s="188"/>
      <c r="AI29" s="189"/>
    </row>
    <row r="30" spans="1:35" ht="19.5" customHeight="1">
      <c r="A30" s="177"/>
      <c r="B30" s="322"/>
      <c r="C30" s="209" t="s">
        <v>255</v>
      </c>
      <c r="D30" s="191"/>
      <c r="E30" s="188"/>
      <c r="F30" s="188"/>
      <c r="G30" s="188"/>
      <c r="H30" s="188"/>
      <c r="I30" s="188"/>
      <c r="J30" s="187"/>
      <c r="K30" s="188"/>
      <c r="L30" s="188"/>
      <c r="M30" s="189"/>
      <c r="N30" s="190"/>
      <c r="O30" s="191"/>
      <c r="P30" s="188"/>
      <c r="Q30" s="188"/>
      <c r="R30" s="188"/>
      <c r="S30" s="188"/>
      <c r="T30" s="188"/>
      <c r="U30" s="188"/>
      <c r="V30" s="188"/>
      <c r="W30" s="188"/>
      <c r="X30" s="189"/>
      <c r="Y30" s="190"/>
      <c r="Z30" s="191"/>
      <c r="AA30" s="188"/>
      <c r="AB30" s="188"/>
      <c r="AC30" s="188"/>
      <c r="AD30" s="188"/>
      <c r="AE30" s="188"/>
      <c r="AF30" s="188"/>
      <c r="AG30" s="188"/>
      <c r="AH30" s="188"/>
      <c r="AI30" s="189"/>
    </row>
    <row r="31" spans="1:35" ht="19.5" customHeight="1">
      <c r="A31" s="177"/>
      <c r="B31" s="322"/>
      <c r="C31" s="208" t="s">
        <v>256</v>
      </c>
      <c r="D31" s="191"/>
      <c r="E31" s="188"/>
      <c r="F31" s="188"/>
      <c r="G31" s="188"/>
      <c r="H31" s="188"/>
      <c r="I31" s="188"/>
      <c r="J31" s="188"/>
      <c r="K31" s="187"/>
      <c r="L31" s="188"/>
      <c r="M31" s="189"/>
      <c r="N31" s="190"/>
      <c r="O31" s="191"/>
      <c r="P31" s="188"/>
      <c r="Q31" s="188"/>
      <c r="R31" s="188"/>
      <c r="S31" s="188"/>
      <c r="T31" s="188"/>
      <c r="U31" s="188"/>
      <c r="V31" s="188"/>
      <c r="W31" s="188"/>
      <c r="X31" s="189"/>
      <c r="Y31" s="190"/>
      <c r="Z31" s="191"/>
      <c r="AA31" s="188"/>
      <c r="AB31" s="188"/>
      <c r="AC31" s="188"/>
      <c r="AD31" s="188"/>
      <c r="AE31" s="188"/>
      <c r="AF31" s="188"/>
      <c r="AG31" s="188"/>
      <c r="AH31" s="188"/>
      <c r="AI31" s="189"/>
    </row>
    <row r="32" spans="1:35" ht="19.5" customHeight="1">
      <c r="A32" s="177"/>
      <c r="B32" s="322"/>
      <c r="C32" s="209" t="s">
        <v>257</v>
      </c>
      <c r="D32" s="191"/>
      <c r="E32" s="188"/>
      <c r="F32" s="188"/>
      <c r="G32" s="187"/>
      <c r="H32" s="188"/>
      <c r="I32" s="188"/>
      <c r="J32" s="188"/>
      <c r="K32" s="188"/>
      <c r="L32" s="188"/>
      <c r="M32" s="189"/>
      <c r="N32" s="190"/>
      <c r="O32" s="191"/>
      <c r="P32" s="188"/>
      <c r="Q32" s="188"/>
      <c r="R32" s="188"/>
      <c r="S32" s="188"/>
      <c r="T32" s="188"/>
      <c r="U32" s="188"/>
      <c r="V32" s="188"/>
      <c r="W32" s="188"/>
      <c r="X32" s="189"/>
      <c r="Y32" s="190"/>
      <c r="Z32" s="191"/>
      <c r="AA32" s="188"/>
      <c r="AB32" s="188"/>
      <c r="AC32" s="188"/>
      <c r="AD32" s="188"/>
      <c r="AE32" s="188"/>
      <c r="AF32" s="188"/>
      <c r="AG32" s="188"/>
      <c r="AH32" s="188"/>
      <c r="AI32" s="189"/>
    </row>
    <row r="33" spans="1:35" ht="19.5" customHeight="1">
      <c r="A33" s="177"/>
      <c r="B33" s="326"/>
      <c r="C33" s="208" t="s">
        <v>258</v>
      </c>
      <c r="D33" s="191"/>
      <c r="E33" s="188"/>
      <c r="F33" s="188"/>
      <c r="G33" s="188"/>
      <c r="H33" s="188"/>
      <c r="I33" s="188"/>
      <c r="J33" s="188"/>
      <c r="K33" s="187"/>
      <c r="L33" s="188"/>
      <c r="M33" s="189"/>
      <c r="N33" s="190"/>
      <c r="O33" s="191"/>
      <c r="P33" s="188"/>
      <c r="Q33" s="188"/>
      <c r="R33" s="188"/>
      <c r="S33" s="188"/>
      <c r="T33" s="188"/>
      <c r="U33" s="188"/>
      <c r="V33" s="188"/>
      <c r="W33" s="188"/>
      <c r="X33" s="189"/>
      <c r="Y33" s="190"/>
      <c r="Z33" s="191"/>
      <c r="AA33" s="188"/>
      <c r="AB33" s="188"/>
      <c r="AC33" s="188"/>
      <c r="AD33" s="188"/>
      <c r="AE33" s="188"/>
      <c r="AF33" s="188"/>
      <c r="AG33" s="188"/>
      <c r="AH33" s="188"/>
      <c r="AI33" s="189"/>
    </row>
    <row r="34" spans="1:36" ht="13.5" customHeight="1" hidden="1">
      <c r="A34" s="177"/>
      <c r="B34" s="200"/>
      <c r="D34" s="174">
        <f>D35*D23</f>
        <v>0</v>
      </c>
      <c r="E34" s="174">
        <f aca="true" t="shared" si="6" ref="E34:M34">E35*E23</f>
        <v>0</v>
      </c>
      <c r="F34" s="174">
        <f t="shared" si="6"/>
        <v>0</v>
      </c>
      <c r="G34" s="174">
        <f t="shared" si="6"/>
        <v>0</v>
      </c>
      <c r="H34" s="174">
        <f t="shared" si="6"/>
        <v>0</v>
      </c>
      <c r="I34" s="174">
        <f t="shared" si="6"/>
        <v>0</v>
      </c>
      <c r="J34" s="174">
        <f t="shared" si="6"/>
        <v>0</v>
      </c>
      <c r="K34" s="174">
        <f t="shared" si="6"/>
        <v>0</v>
      </c>
      <c r="L34" s="174">
        <f t="shared" si="6"/>
        <v>0</v>
      </c>
      <c r="M34" s="174">
        <f t="shared" si="6"/>
        <v>0</v>
      </c>
      <c r="N34" s="174">
        <f>COUNTIF(D24:M33,"X")</f>
        <v>0</v>
      </c>
      <c r="O34" s="174">
        <f>O35*O23</f>
        <v>0</v>
      </c>
      <c r="P34" s="174">
        <f aca="true" t="shared" si="7" ref="P34:X34">P35*P23</f>
        <v>0</v>
      </c>
      <c r="Q34" s="174">
        <f t="shared" si="7"/>
        <v>0</v>
      </c>
      <c r="R34" s="174">
        <f t="shared" si="7"/>
        <v>0</v>
      </c>
      <c r="S34" s="174">
        <f t="shared" si="7"/>
        <v>0</v>
      </c>
      <c r="T34" s="174">
        <f t="shared" si="7"/>
        <v>0</v>
      </c>
      <c r="U34" s="174">
        <f t="shared" si="7"/>
        <v>0</v>
      </c>
      <c r="V34" s="174">
        <f t="shared" si="7"/>
        <v>0</v>
      </c>
      <c r="W34" s="174">
        <f t="shared" si="7"/>
        <v>0</v>
      </c>
      <c r="X34" s="174">
        <f t="shared" si="7"/>
        <v>0</v>
      </c>
      <c r="Y34" s="174">
        <f>COUNTIF(O24:X33,"X")</f>
        <v>0</v>
      </c>
      <c r="Z34" s="174">
        <f>Z35*Z23</f>
        <v>0</v>
      </c>
      <c r="AA34" s="174">
        <f aca="true" t="shared" si="8" ref="AA34:AI34">AA35*AA23</f>
        <v>0</v>
      </c>
      <c r="AB34" s="174">
        <f t="shared" si="8"/>
        <v>0</v>
      </c>
      <c r="AC34" s="174">
        <f t="shared" si="8"/>
        <v>0</v>
      </c>
      <c r="AD34" s="174">
        <f t="shared" si="8"/>
        <v>0</v>
      </c>
      <c r="AE34" s="174">
        <f t="shared" si="8"/>
        <v>0</v>
      </c>
      <c r="AF34" s="174">
        <f t="shared" si="8"/>
        <v>0</v>
      </c>
      <c r="AG34" s="174">
        <f t="shared" si="8"/>
        <v>0</v>
      </c>
      <c r="AH34" s="174">
        <f t="shared" si="8"/>
        <v>0</v>
      </c>
      <c r="AI34" s="174">
        <f t="shared" si="8"/>
        <v>0</v>
      </c>
      <c r="AJ34" s="174">
        <f>COUNTIF(Z24:AI33,"X")</f>
        <v>0</v>
      </c>
    </row>
    <row r="35" spans="1:35" ht="13.5" customHeight="1" hidden="1">
      <c r="A35" s="177"/>
      <c r="B35" s="200"/>
      <c r="D35" s="174">
        <f>COUNTIF(D24:D33,"X")</f>
        <v>0</v>
      </c>
      <c r="E35" s="174">
        <f aca="true" t="shared" si="9" ref="E35:M35">COUNTIF(E24:E33,"X")</f>
        <v>0</v>
      </c>
      <c r="F35" s="174">
        <f t="shared" si="9"/>
        <v>0</v>
      </c>
      <c r="G35" s="174">
        <f t="shared" si="9"/>
        <v>0</v>
      </c>
      <c r="H35" s="174">
        <f t="shared" si="9"/>
        <v>0</v>
      </c>
      <c r="I35" s="174">
        <f t="shared" si="9"/>
        <v>0</v>
      </c>
      <c r="J35" s="174">
        <f t="shared" si="9"/>
        <v>0</v>
      </c>
      <c r="K35" s="174">
        <f t="shared" si="9"/>
        <v>0</v>
      </c>
      <c r="L35" s="174">
        <f t="shared" si="9"/>
        <v>0</v>
      </c>
      <c r="M35" s="174">
        <f t="shared" si="9"/>
        <v>0</v>
      </c>
      <c r="O35" s="174">
        <f>COUNTIF(O24:O33,"X")</f>
        <v>0</v>
      </c>
      <c r="P35" s="174">
        <f aca="true" t="shared" si="10" ref="P35:X35">COUNTIF(P24:P33,"X")</f>
        <v>0</v>
      </c>
      <c r="Q35" s="174">
        <f t="shared" si="10"/>
        <v>0</v>
      </c>
      <c r="R35" s="174">
        <f t="shared" si="10"/>
        <v>0</v>
      </c>
      <c r="S35" s="174">
        <f t="shared" si="10"/>
        <v>0</v>
      </c>
      <c r="T35" s="174">
        <f t="shared" si="10"/>
        <v>0</v>
      </c>
      <c r="U35" s="174">
        <f t="shared" si="10"/>
        <v>0</v>
      </c>
      <c r="V35" s="174">
        <f t="shared" si="10"/>
        <v>0</v>
      </c>
      <c r="W35" s="174">
        <f t="shared" si="10"/>
        <v>0</v>
      </c>
      <c r="X35" s="174">
        <f t="shared" si="10"/>
        <v>0</v>
      </c>
      <c r="Z35" s="174">
        <f>COUNTIF(Z24:Z33,"X")</f>
        <v>0</v>
      </c>
      <c r="AA35" s="174">
        <f aca="true" t="shared" si="11" ref="AA35:AI35">COUNTIF(AA24:AA33,"X")</f>
        <v>0</v>
      </c>
      <c r="AB35" s="174">
        <f t="shared" si="11"/>
        <v>0</v>
      </c>
      <c r="AC35" s="174">
        <f t="shared" si="11"/>
        <v>0</v>
      </c>
      <c r="AD35" s="174">
        <f t="shared" si="11"/>
        <v>0</v>
      </c>
      <c r="AE35" s="174">
        <f t="shared" si="11"/>
        <v>0</v>
      </c>
      <c r="AF35" s="174">
        <f t="shared" si="11"/>
        <v>0</v>
      </c>
      <c r="AG35" s="174">
        <f t="shared" si="11"/>
        <v>0</v>
      </c>
      <c r="AH35" s="174">
        <f t="shared" si="11"/>
        <v>0</v>
      </c>
      <c r="AI35" s="174">
        <f t="shared" si="11"/>
        <v>0</v>
      </c>
    </row>
    <row r="36" spans="1:35" ht="19.5" customHeight="1">
      <c r="A36" s="177"/>
      <c r="B36" s="323" t="s">
        <v>300</v>
      </c>
      <c r="C36" s="323"/>
      <c r="D36" s="324">
        <f>IF(N34&gt;0,SUM(D34:M34)/N34,0)</f>
        <v>0</v>
      </c>
      <c r="E36" s="324"/>
      <c r="F36" s="324"/>
      <c r="G36" s="324"/>
      <c r="H36" s="324"/>
      <c r="I36" s="324"/>
      <c r="J36" s="324"/>
      <c r="K36" s="324"/>
      <c r="L36" s="324"/>
      <c r="M36" s="324"/>
      <c r="N36" s="201"/>
      <c r="O36" s="324">
        <f>IF(Y34&gt;0,SUM(O34:X34)/Y34,0)</f>
        <v>0</v>
      </c>
      <c r="P36" s="324"/>
      <c r="Q36" s="324"/>
      <c r="R36" s="324"/>
      <c r="S36" s="324"/>
      <c r="T36" s="324"/>
      <c r="U36" s="324"/>
      <c r="V36" s="324"/>
      <c r="W36" s="324"/>
      <c r="X36" s="324"/>
      <c r="Y36" s="201"/>
      <c r="Z36" s="324">
        <f>IF(AJ34&gt;0,SUM(Z34:AI34)/AJ34,0)</f>
        <v>0</v>
      </c>
      <c r="AA36" s="324"/>
      <c r="AB36" s="324"/>
      <c r="AC36" s="324"/>
      <c r="AD36" s="324"/>
      <c r="AE36" s="324"/>
      <c r="AF36" s="324"/>
      <c r="AG36" s="324"/>
      <c r="AH36" s="324"/>
      <c r="AI36" s="324"/>
    </row>
    <row r="37" spans="1:35" ht="13.5" customHeight="1">
      <c r="A37" s="177"/>
      <c r="B37" s="179"/>
      <c r="C37" s="180"/>
      <c r="D37" s="181">
        <v>1</v>
      </c>
      <c r="E37" s="182">
        <v>2</v>
      </c>
      <c r="F37" s="182">
        <v>3</v>
      </c>
      <c r="G37" s="182">
        <v>4</v>
      </c>
      <c r="H37" s="182">
        <v>5</v>
      </c>
      <c r="I37" s="182">
        <v>6</v>
      </c>
      <c r="J37" s="182">
        <v>7</v>
      </c>
      <c r="K37" s="182">
        <v>8</v>
      </c>
      <c r="L37" s="182">
        <v>9</v>
      </c>
      <c r="M37" s="183">
        <v>10</v>
      </c>
      <c r="N37" s="184"/>
      <c r="O37" s="181">
        <v>1</v>
      </c>
      <c r="P37" s="182">
        <v>2</v>
      </c>
      <c r="Q37" s="182">
        <v>3</v>
      </c>
      <c r="R37" s="182">
        <v>4</v>
      </c>
      <c r="S37" s="182">
        <v>5</v>
      </c>
      <c r="T37" s="182">
        <v>6</v>
      </c>
      <c r="U37" s="182">
        <v>7</v>
      </c>
      <c r="V37" s="182">
        <v>8</v>
      </c>
      <c r="W37" s="182">
        <v>9</v>
      </c>
      <c r="X37" s="183">
        <v>10</v>
      </c>
      <c r="Y37" s="184"/>
      <c r="Z37" s="181">
        <v>1</v>
      </c>
      <c r="AA37" s="182">
        <v>2</v>
      </c>
      <c r="AB37" s="182">
        <v>3</v>
      </c>
      <c r="AC37" s="182">
        <v>4</v>
      </c>
      <c r="AD37" s="182">
        <v>5</v>
      </c>
      <c r="AE37" s="182">
        <v>6</v>
      </c>
      <c r="AF37" s="182">
        <v>7</v>
      </c>
      <c r="AG37" s="182">
        <v>8</v>
      </c>
      <c r="AH37" s="182">
        <v>9</v>
      </c>
      <c r="AI37" s="183">
        <v>10</v>
      </c>
    </row>
    <row r="38" spans="1:35" ht="19.5" customHeight="1">
      <c r="A38" s="177"/>
      <c r="B38" s="327" t="s">
        <v>259</v>
      </c>
      <c r="C38" s="209" t="s">
        <v>301</v>
      </c>
      <c r="D38" s="191"/>
      <c r="E38" s="188"/>
      <c r="F38" s="188"/>
      <c r="G38" s="188"/>
      <c r="H38" s="188"/>
      <c r="I38" s="188"/>
      <c r="J38" s="188"/>
      <c r="K38" s="188"/>
      <c r="L38" s="188"/>
      <c r="M38" s="189"/>
      <c r="N38" s="190"/>
      <c r="O38" s="191"/>
      <c r="P38" s="188"/>
      <c r="Q38" s="188"/>
      <c r="R38" s="188"/>
      <c r="S38" s="188"/>
      <c r="T38" s="188"/>
      <c r="U38" s="188"/>
      <c r="V38" s="188"/>
      <c r="W38" s="188"/>
      <c r="X38" s="189"/>
      <c r="Y38" s="190"/>
      <c r="Z38" s="191"/>
      <c r="AA38" s="188"/>
      <c r="AB38" s="188"/>
      <c r="AC38" s="188"/>
      <c r="AD38" s="188"/>
      <c r="AE38" s="188"/>
      <c r="AF38" s="188"/>
      <c r="AG38" s="188"/>
      <c r="AH38" s="188"/>
      <c r="AI38" s="189"/>
    </row>
    <row r="39" spans="1:35" ht="19.5" customHeight="1">
      <c r="A39" s="177"/>
      <c r="B39" s="322"/>
      <c r="C39" s="210" t="s">
        <v>260</v>
      </c>
      <c r="D39" s="191"/>
      <c r="E39" s="188"/>
      <c r="F39" s="188"/>
      <c r="G39" s="188"/>
      <c r="H39" s="188"/>
      <c r="I39" s="188"/>
      <c r="J39" s="188"/>
      <c r="K39" s="188"/>
      <c r="L39" s="188"/>
      <c r="M39" s="189"/>
      <c r="N39" s="190"/>
      <c r="O39" s="191"/>
      <c r="P39" s="188"/>
      <c r="Q39" s="188"/>
      <c r="R39" s="188"/>
      <c r="S39" s="188"/>
      <c r="T39" s="188"/>
      <c r="U39" s="188"/>
      <c r="V39" s="188"/>
      <c r="W39" s="188"/>
      <c r="X39" s="189"/>
      <c r="Y39" s="190"/>
      <c r="Z39" s="191"/>
      <c r="AA39" s="188"/>
      <c r="AB39" s="188"/>
      <c r="AC39" s="188"/>
      <c r="AD39" s="188"/>
      <c r="AE39" s="188"/>
      <c r="AF39" s="188"/>
      <c r="AG39" s="188"/>
      <c r="AH39" s="188"/>
      <c r="AI39" s="189"/>
    </row>
    <row r="40" spans="1:35" ht="19.5" customHeight="1">
      <c r="A40" s="177"/>
      <c r="B40" s="322"/>
      <c r="C40" s="209" t="s">
        <v>261</v>
      </c>
      <c r="D40" s="191"/>
      <c r="E40" s="188"/>
      <c r="F40" s="188"/>
      <c r="G40" s="187"/>
      <c r="H40" s="188"/>
      <c r="I40" s="188"/>
      <c r="J40" s="188"/>
      <c r="K40" s="188"/>
      <c r="L40" s="188"/>
      <c r="M40" s="189"/>
      <c r="N40" s="190"/>
      <c r="O40" s="191"/>
      <c r="P40" s="188"/>
      <c r="Q40" s="188"/>
      <c r="R40" s="188"/>
      <c r="S40" s="188"/>
      <c r="T40" s="188"/>
      <c r="U40" s="188"/>
      <c r="V40" s="188"/>
      <c r="W40" s="188"/>
      <c r="X40" s="189"/>
      <c r="Y40" s="190"/>
      <c r="Z40" s="191"/>
      <c r="AA40" s="188"/>
      <c r="AB40" s="188"/>
      <c r="AC40" s="188"/>
      <c r="AD40" s="188"/>
      <c r="AE40" s="187"/>
      <c r="AF40" s="188"/>
      <c r="AG40" s="188"/>
      <c r="AH40" s="188"/>
      <c r="AI40" s="189"/>
    </row>
    <row r="41" spans="1:35" ht="19.5" customHeight="1">
      <c r="A41" s="177"/>
      <c r="B41" s="322"/>
      <c r="C41" s="210" t="s">
        <v>302</v>
      </c>
      <c r="D41" s="191"/>
      <c r="E41" s="188"/>
      <c r="F41" s="188"/>
      <c r="G41" s="188"/>
      <c r="H41" s="188"/>
      <c r="I41" s="188"/>
      <c r="J41" s="188"/>
      <c r="K41" s="188"/>
      <c r="L41" s="188"/>
      <c r="M41" s="189"/>
      <c r="N41" s="190"/>
      <c r="O41" s="191"/>
      <c r="P41" s="188"/>
      <c r="Q41" s="188"/>
      <c r="R41" s="188"/>
      <c r="S41" s="188"/>
      <c r="T41" s="188"/>
      <c r="U41" s="187"/>
      <c r="V41" s="188"/>
      <c r="W41" s="188"/>
      <c r="X41" s="189"/>
      <c r="Y41" s="190"/>
      <c r="Z41" s="191"/>
      <c r="AA41" s="188"/>
      <c r="AB41" s="188"/>
      <c r="AC41" s="188"/>
      <c r="AD41" s="188"/>
      <c r="AE41" s="188"/>
      <c r="AF41" s="188"/>
      <c r="AG41" s="188"/>
      <c r="AH41" s="188"/>
      <c r="AI41" s="189"/>
    </row>
    <row r="42" spans="1:35" ht="20.25" customHeight="1">
      <c r="A42" s="177"/>
      <c r="B42" s="322"/>
      <c r="C42" s="209" t="s">
        <v>262</v>
      </c>
      <c r="D42" s="191"/>
      <c r="E42" s="188"/>
      <c r="F42" s="188"/>
      <c r="G42" s="188"/>
      <c r="H42" s="188"/>
      <c r="I42" s="188"/>
      <c r="J42" s="188"/>
      <c r="K42" s="188"/>
      <c r="L42" s="188"/>
      <c r="M42" s="189"/>
      <c r="N42" s="190"/>
      <c r="O42" s="191"/>
      <c r="P42" s="188"/>
      <c r="Q42" s="188"/>
      <c r="R42" s="188"/>
      <c r="S42" s="188"/>
      <c r="T42" s="188"/>
      <c r="U42" s="188"/>
      <c r="V42" s="188"/>
      <c r="W42" s="188"/>
      <c r="X42" s="189"/>
      <c r="Y42" s="190"/>
      <c r="Z42" s="191"/>
      <c r="AA42" s="188"/>
      <c r="AB42" s="188"/>
      <c r="AC42" s="188"/>
      <c r="AD42" s="188"/>
      <c r="AE42" s="188"/>
      <c r="AF42" s="188"/>
      <c r="AG42" s="188"/>
      <c r="AH42" s="188"/>
      <c r="AI42" s="189"/>
    </row>
    <row r="43" spans="1:35" ht="19.5" customHeight="1">
      <c r="A43" s="177"/>
      <c r="B43" s="322"/>
      <c r="C43" s="210" t="s">
        <v>263</v>
      </c>
      <c r="D43" s="191"/>
      <c r="E43" s="188"/>
      <c r="F43" s="188"/>
      <c r="G43" s="188"/>
      <c r="H43" s="188"/>
      <c r="I43" s="188"/>
      <c r="J43" s="188"/>
      <c r="K43" s="188"/>
      <c r="L43" s="188"/>
      <c r="M43" s="189"/>
      <c r="N43" s="190"/>
      <c r="O43" s="191"/>
      <c r="P43" s="188"/>
      <c r="Q43" s="188"/>
      <c r="R43" s="188"/>
      <c r="S43" s="188"/>
      <c r="T43" s="188"/>
      <c r="U43" s="188"/>
      <c r="V43" s="188"/>
      <c r="W43" s="188"/>
      <c r="X43" s="189"/>
      <c r="Y43" s="190"/>
      <c r="Z43" s="186"/>
      <c r="AA43" s="188"/>
      <c r="AB43" s="188"/>
      <c r="AC43" s="187"/>
      <c r="AD43" s="188"/>
      <c r="AE43" s="188"/>
      <c r="AF43" s="188"/>
      <c r="AG43" s="188"/>
      <c r="AH43" s="188"/>
      <c r="AI43" s="189"/>
    </row>
    <row r="44" spans="1:35" ht="19.5" customHeight="1">
      <c r="A44" s="177"/>
      <c r="B44" s="322"/>
      <c r="C44" s="209" t="s">
        <v>264</v>
      </c>
      <c r="D44" s="191"/>
      <c r="E44" s="188"/>
      <c r="F44" s="188"/>
      <c r="G44" s="188"/>
      <c r="H44" s="188"/>
      <c r="I44" s="188"/>
      <c r="J44" s="188"/>
      <c r="K44" s="188"/>
      <c r="L44" s="188"/>
      <c r="M44" s="189"/>
      <c r="N44" s="190"/>
      <c r="O44" s="191"/>
      <c r="P44" s="188"/>
      <c r="Q44" s="188"/>
      <c r="R44" s="188"/>
      <c r="S44" s="188"/>
      <c r="T44" s="188"/>
      <c r="U44" s="188"/>
      <c r="V44" s="188"/>
      <c r="W44" s="188"/>
      <c r="X44" s="189"/>
      <c r="Y44" s="190"/>
      <c r="Z44" s="191"/>
      <c r="AA44" s="188"/>
      <c r="AB44" s="188"/>
      <c r="AC44" s="188"/>
      <c r="AD44" s="188"/>
      <c r="AE44" s="188"/>
      <c r="AF44" s="188"/>
      <c r="AG44" s="188"/>
      <c r="AH44" s="188"/>
      <c r="AI44" s="189"/>
    </row>
    <row r="45" spans="1:35" ht="19.5" customHeight="1">
      <c r="A45" s="177"/>
      <c r="B45" s="322"/>
      <c r="C45" s="210" t="s">
        <v>265</v>
      </c>
      <c r="D45" s="191"/>
      <c r="E45" s="188"/>
      <c r="F45" s="188"/>
      <c r="G45" s="188"/>
      <c r="H45" s="188"/>
      <c r="I45" s="188"/>
      <c r="J45" s="188"/>
      <c r="K45" s="188"/>
      <c r="L45" s="188"/>
      <c r="M45" s="189"/>
      <c r="N45" s="190"/>
      <c r="O45" s="191"/>
      <c r="P45" s="188"/>
      <c r="Q45" s="188"/>
      <c r="R45" s="188"/>
      <c r="S45" s="188"/>
      <c r="T45" s="188"/>
      <c r="U45" s="188"/>
      <c r="V45" s="188"/>
      <c r="W45" s="188"/>
      <c r="X45" s="189"/>
      <c r="Y45" s="190"/>
      <c r="Z45" s="191"/>
      <c r="AA45" s="188"/>
      <c r="AB45" s="188"/>
      <c r="AC45" s="187"/>
      <c r="AD45" s="188"/>
      <c r="AE45" s="187"/>
      <c r="AF45" s="188"/>
      <c r="AG45" s="188"/>
      <c r="AH45" s="188"/>
      <c r="AI45" s="189"/>
    </row>
    <row r="46" spans="1:35" ht="19.5" customHeight="1">
      <c r="A46" s="177"/>
      <c r="B46" s="322"/>
      <c r="C46" s="209" t="s">
        <v>266</v>
      </c>
      <c r="D46" s="191"/>
      <c r="E46" s="188"/>
      <c r="F46" s="188"/>
      <c r="G46" s="188"/>
      <c r="H46" s="188"/>
      <c r="I46" s="188"/>
      <c r="J46" s="188"/>
      <c r="K46" s="188"/>
      <c r="L46" s="188"/>
      <c r="M46" s="189"/>
      <c r="N46" s="190"/>
      <c r="O46" s="191"/>
      <c r="P46" s="188"/>
      <c r="Q46" s="188"/>
      <c r="R46" s="188"/>
      <c r="S46" s="188"/>
      <c r="T46" s="188"/>
      <c r="U46" s="188"/>
      <c r="V46" s="188"/>
      <c r="W46" s="187"/>
      <c r="X46" s="189"/>
      <c r="Y46" s="190"/>
      <c r="Z46" s="186"/>
      <c r="AA46" s="187"/>
      <c r="AB46" s="187"/>
      <c r="AC46" s="187"/>
      <c r="AD46" s="188"/>
      <c r="AE46" s="188"/>
      <c r="AF46" s="188"/>
      <c r="AG46" s="187"/>
      <c r="AH46" s="188"/>
      <c r="AI46" s="189"/>
    </row>
    <row r="47" spans="1:35" ht="19.5" customHeight="1">
      <c r="A47" s="177"/>
      <c r="B47" s="322"/>
      <c r="C47" s="210" t="s">
        <v>267</v>
      </c>
      <c r="D47" s="191"/>
      <c r="E47" s="188"/>
      <c r="F47" s="188"/>
      <c r="G47" s="188"/>
      <c r="H47" s="188"/>
      <c r="I47" s="188"/>
      <c r="J47" s="188"/>
      <c r="K47" s="188"/>
      <c r="L47" s="188"/>
      <c r="M47" s="189"/>
      <c r="N47" s="190"/>
      <c r="O47" s="191"/>
      <c r="P47" s="188"/>
      <c r="Q47" s="188"/>
      <c r="R47" s="188"/>
      <c r="S47" s="188"/>
      <c r="T47" s="188"/>
      <c r="U47" s="188"/>
      <c r="V47" s="188"/>
      <c r="W47" s="188"/>
      <c r="X47" s="189"/>
      <c r="Y47" s="190"/>
      <c r="Z47" s="191"/>
      <c r="AA47" s="188"/>
      <c r="AB47" s="188"/>
      <c r="AC47" s="188"/>
      <c r="AD47" s="187"/>
      <c r="AE47" s="188"/>
      <c r="AF47" s="188"/>
      <c r="AG47" s="188"/>
      <c r="AH47" s="188"/>
      <c r="AI47" s="189"/>
    </row>
    <row r="48" spans="1:35" ht="19.5" customHeight="1">
      <c r="A48" s="177"/>
      <c r="B48" s="322"/>
      <c r="C48" s="209" t="s">
        <v>268</v>
      </c>
      <c r="D48" s="191"/>
      <c r="E48" s="188"/>
      <c r="F48" s="188"/>
      <c r="G48" s="188"/>
      <c r="H48" s="188"/>
      <c r="I48" s="188"/>
      <c r="J48" s="188"/>
      <c r="K48" s="188"/>
      <c r="L48" s="188"/>
      <c r="M48" s="189"/>
      <c r="N48" s="190"/>
      <c r="O48" s="191"/>
      <c r="P48" s="188"/>
      <c r="Q48" s="188"/>
      <c r="R48" s="188"/>
      <c r="S48" s="188"/>
      <c r="T48" s="188"/>
      <c r="U48" s="188"/>
      <c r="V48" s="188"/>
      <c r="W48" s="188"/>
      <c r="X48" s="189"/>
      <c r="Y48" s="190"/>
      <c r="Z48" s="186"/>
      <c r="AA48" s="188"/>
      <c r="AB48" s="188"/>
      <c r="AC48" s="188"/>
      <c r="AD48" s="188"/>
      <c r="AE48" s="188"/>
      <c r="AF48" s="188"/>
      <c r="AG48" s="188"/>
      <c r="AH48" s="188"/>
      <c r="AI48" s="189"/>
    </row>
    <row r="49" spans="1:35" ht="19.5" customHeight="1">
      <c r="A49" s="177"/>
      <c r="B49" s="322"/>
      <c r="C49" s="210" t="s">
        <v>269</v>
      </c>
      <c r="D49" s="191"/>
      <c r="E49" s="188"/>
      <c r="F49" s="188"/>
      <c r="G49" s="188"/>
      <c r="H49" s="188"/>
      <c r="I49" s="188"/>
      <c r="J49" s="188"/>
      <c r="K49" s="188"/>
      <c r="L49" s="188"/>
      <c r="M49" s="189"/>
      <c r="N49" s="190"/>
      <c r="O49" s="191"/>
      <c r="P49" s="188"/>
      <c r="Q49" s="188"/>
      <c r="R49" s="188"/>
      <c r="S49" s="188"/>
      <c r="T49" s="188"/>
      <c r="U49" s="188"/>
      <c r="V49" s="188"/>
      <c r="W49" s="188"/>
      <c r="X49" s="189"/>
      <c r="Y49" s="190"/>
      <c r="Z49" s="191"/>
      <c r="AA49" s="188"/>
      <c r="AB49" s="188"/>
      <c r="AC49" s="187"/>
      <c r="AD49" s="188"/>
      <c r="AE49" s="188"/>
      <c r="AF49" s="188"/>
      <c r="AG49" s="188"/>
      <c r="AH49" s="187"/>
      <c r="AI49" s="189"/>
    </row>
    <row r="50" spans="1:35" ht="19.5" customHeight="1">
      <c r="A50" s="177"/>
      <c r="B50" s="322"/>
      <c r="C50" s="209" t="s">
        <v>270</v>
      </c>
      <c r="D50" s="191"/>
      <c r="E50" s="188"/>
      <c r="F50" s="188"/>
      <c r="G50" s="188"/>
      <c r="H50" s="188"/>
      <c r="I50" s="188"/>
      <c r="J50" s="188"/>
      <c r="K50" s="188"/>
      <c r="L50" s="188"/>
      <c r="M50" s="189"/>
      <c r="N50" s="190"/>
      <c r="O50" s="191"/>
      <c r="P50" s="188"/>
      <c r="Q50" s="188"/>
      <c r="R50" s="188"/>
      <c r="S50" s="188"/>
      <c r="T50" s="188"/>
      <c r="U50" s="188"/>
      <c r="V50" s="188"/>
      <c r="W50" s="188"/>
      <c r="X50" s="189"/>
      <c r="Y50" s="190"/>
      <c r="Z50" s="191"/>
      <c r="AA50" s="188"/>
      <c r="AB50" s="188"/>
      <c r="AC50" s="188"/>
      <c r="AD50" s="188"/>
      <c r="AE50" s="188"/>
      <c r="AF50" s="187"/>
      <c r="AG50" s="188"/>
      <c r="AH50" s="188"/>
      <c r="AI50" s="189"/>
    </row>
    <row r="51" spans="1:35" ht="25.5" customHeight="1" thickBot="1">
      <c r="A51" s="177"/>
      <c r="B51" s="328"/>
      <c r="C51" s="211" t="s">
        <v>303</v>
      </c>
      <c r="D51" s="212"/>
      <c r="E51" s="213"/>
      <c r="F51" s="213"/>
      <c r="G51" s="213"/>
      <c r="H51" s="213"/>
      <c r="I51" s="213"/>
      <c r="J51" s="213"/>
      <c r="K51" s="213"/>
      <c r="L51" s="213"/>
      <c r="M51" s="214"/>
      <c r="N51" s="215"/>
      <c r="O51" s="212"/>
      <c r="P51" s="213"/>
      <c r="Q51" s="213"/>
      <c r="R51" s="213"/>
      <c r="S51" s="213"/>
      <c r="T51" s="213"/>
      <c r="U51" s="213"/>
      <c r="V51" s="213"/>
      <c r="W51" s="213"/>
      <c r="X51" s="214"/>
      <c r="Y51" s="215"/>
      <c r="Z51" s="212"/>
      <c r="AA51" s="213"/>
      <c r="AB51" s="213"/>
      <c r="AC51" s="213"/>
      <c r="AD51" s="213"/>
      <c r="AE51" s="213"/>
      <c r="AF51" s="213"/>
      <c r="AG51" s="213"/>
      <c r="AH51" s="213"/>
      <c r="AI51" s="214"/>
    </row>
    <row r="52" spans="1:36" ht="13.5" customHeight="1" hidden="1">
      <c r="A52" s="177"/>
      <c r="B52" s="216"/>
      <c r="D52" s="174">
        <f>D37*D53</f>
        <v>0</v>
      </c>
      <c r="E52" s="174">
        <f aca="true" t="shared" si="12" ref="E52:M52">E37*E53</f>
        <v>0</v>
      </c>
      <c r="F52" s="174">
        <f t="shared" si="12"/>
        <v>0</v>
      </c>
      <c r="G52" s="174">
        <f t="shared" si="12"/>
        <v>0</v>
      </c>
      <c r="H52" s="174">
        <f t="shared" si="12"/>
        <v>0</v>
      </c>
      <c r="I52" s="174">
        <f t="shared" si="12"/>
        <v>0</v>
      </c>
      <c r="J52" s="174">
        <f t="shared" si="12"/>
        <v>0</v>
      </c>
      <c r="K52" s="174">
        <f t="shared" si="12"/>
        <v>0</v>
      </c>
      <c r="L52" s="174">
        <f t="shared" si="12"/>
        <v>0</v>
      </c>
      <c r="M52" s="174">
        <f t="shared" si="12"/>
        <v>0</v>
      </c>
      <c r="N52" s="174">
        <f>COUNTIF(D38:M51,"X")</f>
        <v>0</v>
      </c>
      <c r="O52" s="174">
        <f>O37*O53</f>
        <v>0</v>
      </c>
      <c r="P52" s="174">
        <f aca="true" t="shared" si="13" ref="P52:X52">P37*P53</f>
        <v>0</v>
      </c>
      <c r="Q52" s="174">
        <f t="shared" si="13"/>
        <v>0</v>
      </c>
      <c r="R52" s="174">
        <f t="shared" si="13"/>
        <v>0</v>
      </c>
      <c r="S52" s="174">
        <f t="shared" si="13"/>
        <v>0</v>
      </c>
      <c r="T52" s="174">
        <f t="shared" si="13"/>
        <v>0</v>
      </c>
      <c r="U52" s="174">
        <f t="shared" si="13"/>
        <v>0</v>
      </c>
      <c r="V52" s="174">
        <f t="shared" si="13"/>
        <v>0</v>
      </c>
      <c r="W52" s="174">
        <f t="shared" si="13"/>
        <v>0</v>
      </c>
      <c r="X52" s="174">
        <f t="shared" si="13"/>
        <v>0</v>
      </c>
      <c r="Y52" s="174">
        <f>COUNTIF(O38:X51,"X")</f>
        <v>0</v>
      </c>
      <c r="Z52" s="174">
        <f>Z37*Z53</f>
        <v>0</v>
      </c>
      <c r="AA52" s="174">
        <f>AA37*AA53</f>
        <v>0</v>
      </c>
      <c r="AB52" s="174">
        <f aca="true" t="shared" si="14" ref="AB52:AI52">AB37*AB53</f>
        <v>0</v>
      </c>
      <c r="AC52" s="174">
        <f t="shared" si="14"/>
        <v>0</v>
      </c>
      <c r="AD52" s="174">
        <f t="shared" si="14"/>
        <v>0</v>
      </c>
      <c r="AE52" s="174">
        <f t="shared" si="14"/>
        <v>0</v>
      </c>
      <c r="AF52" s="174">
        <f t="shared" si="14"/>
        <v>0</v>
      </c>
      <c r="AG52" s="174">
        <f t="shared" si="14"/>
        <v>0</v>
      </c>
      <c r="AH52" s="174">
        <f t="shared" si="14"/>
        <v>0</v>
      </c>
      <c r="AI52" s="174">
        <f t="shared" si="14"/>
        <v>0</v>
      </c>
      <c r="AJ52" s="174">
        <f>COUNTIF(Z38:AI51,"X")</f>
        <v>0</v>
      </c>
    </row>
    <row r="53" spans="1:35" ht="12.75" customHeight="1" hidden="1">
      <c r="A53" s="177"/>
      <c r="B53" s="216"/>
      <c r="D53" s="174">
        <f>COUNTIF(D38:D51,"X")</f>
        <v>0</v>
      </c>
      <c r="E53" s="174">
        <f aca="true" t="shared" si="15" ref="E53:M53">COUNTIF(E38:E51,"X")</f>
        <v>0</v>
      </c>
      <c r="F53" s="174">
        <f t="shared" si="15"/>
        <v>0</v>
      </c>
      <c r="G53" s="174">
        <f t="shared" si="15"/>
        <v>0</v>
      </c>
      <c r="H53" s="174">
        <f t="shared" si="15"/>
        <v>0</v>
      </c>
      <c r="I53" s="174">
        <f t="shared" si="15"/>
        <v>0</v>
      </c>
      <c r="J53" s="174">
        <f t="shared" si="15"/>
        <v>0</v>
      </c>
      <c r="K53" s="174">
        <f t="shared" si="15"/>
        <v>0</v>
      </c>
      <c r="L53" s="174">
        <f t="shared" si="15"/>
        <v>0</v>
      </c>
      <c r="M53" s="174">
        <f t="shared" si="15"/>
        <v>0</v>
      </c>
      <c r="O53" s="174">
        <f>COUNTIF(O38:O51,"X")</f>
        <v>0</v>
      </c>
      <c r="P53" s="174">
        <f aca="true" t="shared" si="16" ref="P53:X53">COUNTIF(P38:P51,"X")</f>
        <v>0</v>
      </c>
      <c r="Q53" s="174">
        <f t="shared" si="16"/>
        <v>0</v>
      </c>
      <c r="R53" s="174">
        <f t="shared" si="16"/>
        <v>0</v>
      </c>
      <c r="S53" s="174">
        <f t="shared" si="16"/>
        <v>0</v>
      </c>
      <c r="T53" s="174">
        <f t="shared" si="16"/>
        <v>0</v>
      </c>
      <c r="U53" s="174">
        <f t="shared" si="16"/>
        <v>0</v>
      </c>
      <c r="V53" s="174">
        <f t="shared" si="16"/>
        <v>0</v>
      </c>
      <c r="W53" s="174">
        <f t="shared" si="16"/>
        <v>0</v>
      </c>
      <c r="X53" s="174">
        <f t="shared" si="16"/>
        <v>0</v>
      </c>
      <c r="Z53" s="174">
        <f>COUNTIF(Z38:Z51,"X")</f>
        <v>0</v>
      </c>
      <c r="AA53" s="174">
        <f aca="true" t="shared" si="17" ref="AA53:AI53">COUNTIF(AA38:AA51,"X")</f>
        <v>0</v>
      </c>
      <c r="AB53" s="174">
        <f t="shared" si="17"/>
        <v>0</v>
      </c>
      <c r="AC53" s="174">
        <f t="shared" si="17"/>
        <v>0</v>
      </c>
      <c r="AD53" s="174">
        <f t="shared" si="17"/>
        <v>0</v>
      </c>
      <c r="AE53" s="174">
        <f t="shared" si="17"/>
        <v>0</v>
      </c>
      <c r="AF53" s="174">
        <f t="shared" si="17"/>
        <v>0</v>
      </c>
      <c r="AG53" s="174">
        <f t="shared" si="17"/>
        <v>0</v>
      </c>
      <c r="AH53" s="174">
        <f t="shared" si="17"/>
        <v>0</v>
      </c>
      <c r="AI53" s="174">
        <f t="shared" si="17"/>
        <v>0</v>
      </c>
    </row>
    <row r="54" spans="1:35" ht="19.5" customHeight="1">
      <c r="A54" s="177"/>
      <c r="B54" s="323" t="s">
        <v>300</v>
      </c>
      <c r="C54" s="323"/>
      <c r="D54" s="324">
        <f>IF(N52&gt;0,SUM(D52:M52)/N52,0)</f>
        <v>0</v>
      </c>
      <c r="E54" s="324"/>
      <c r="F54" s="324"/>
      <c r="G54" s="324"/>
      <c r="H54" s="324"/>
      <c r="I54" s="324"/>
      <c r="J54" s="324"/>
      <c r="K54" s="324"/>
      <c r="L54" s="324"/>
      <c r="M54" s="324"/>
      <c r="N54" s="201"/>
      <c r="O54" s="324">
        <f>IF(Y52&gt;0,SUM(O52:X52)/Y52,0)</f>
        <v>0</v>
      </c>
      <c r="P54" s="324"/>
      <c r="Q54" s="324"/>
      <c r="R54" s="324"/>
      <c r="S54" s="324"/>
      <c r="T54" s="324"/>
      <c r="U54" s="324"/>
      <c r="V54" s="324"/>
      <c r="W54" s="324"/>
      <c r="X54" s="324"/>
      <c r="Y54" s="201"/>
      <c r="Z54" s="324">
        <f>IF(AJ52&gt;0,SUM(Z52:AI52)/AJ52,0)</f>
        <v>0</v>
      </c>
      <c r="AA54" s="324"/>
      <c r="AB54" s="324"/>
      <c r="AC54" s="324"/>
      <c r="AD54" s="324"/>
      <c r="AE54" s="324"/>
      <c r="AF54" s="324"/>
      <c r="AG54" s="324"/>
      <c r="AH54" s="324"/>
      <c r="AI54" s="324"/>
    </row>
    <row r="55" spans="1:28" ht="19.5"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row>
    <row r="56" spans="1:2" ht="19.5" customHeight="1" hidden="1">
      <c r="A56" s="177"/>
      <c r="B56" s="177"/>
    </row>
    <row r="57" spans="1:2" ht="19.5" customHeight="1" hidden="1">
      <c r="A57" s="177"/>
      <c r="B57" s="177"/>
    </row>
    <row r="58" spans="1:2" ht="19.5" customHeight="1" hidden="1">
      <c r="A58" s="177"/>
      <c r="B58" s="177"/>
    </row>
    <row r="59" spans="1:2" ht="19.5" customHeight="1" hidden="1">
      <c r="A59" s="177"/>
      <c r="B59" s="177"/>
    </row>
    <row r="60" spans="1:2" ht="19.5" customHeight="1" hidden="1">
      <c r="A60" s="177"/>
      <c r="B60" s="177"/>
    </row>
    <row r="61" spans="1:2" ht="19.5" customHeight="1" hidden="1">
      <c r="A61" s="177"/>
      <c r="B61" s="177"/>
    </row>
    <row r="62" spans="1:2" ht="19.5" customHeight="1" hidden="1">
      <c r="A62" s="177"/>
      <c r="B62" s="177"/>
    </row>
    <row r="63" spans="1:2" ht="19.5" customHeight="1" hidden="1">
      <c r="A63" s="177"/>
      <c r="B63" s="177"/>
    </row>
    <row r="64" spans="1:2" ht="19.5" customHeight="1" hidden="1">
      <c r="A64" s="177"/>
      <c r="B64" s="177"/>
    </row>
    <row r="65" spans="1:2" ht="19.5" customHeight="1" hidden="1">
      <c r="A65" s="177"/>
      <c r="B65" s="177"/>
    </row>
    <row r="66" spans="1:2" ht="19.5" customHeight="1" hidden="1">
      <c r="A66" s="177"/>
      <c r="B66" s="177"/>
    </row>
    <row r="67" spans="1:2" ht="19.5" customHeight="1" hidden="1">
      <c r="A67" s="177"/>
      <c r="B67" s="177"/>
    </row>
    <row r="68" spans="1:2" ht="19.5" customHeight="1" hidden="1">
      <c r="A68" s="177"/>
      <c r="B68" s="177"/>
    </row>
    <row r="69" spans="1:2" ht="19.5" customHeight="1" hidden="1">
      <c r="A69" s="177"/>
      <c r="B69" s="177"/>
    </row>
    <row r="70" spans="1:2" ht="19.5" customHeight="1" hidden="1">
      <c r="A70" s="177"/>
      <c r="B70" s="177"/>
    </row>
    <row r="71" spans="1:2" ht="19.5" customHeight="1" hidden="1">
      <c r="A71" s="177"/>
      <c r="B71" s="177"/>
    </row>
    <row r="72" spans="1:2" ht="19.5" customHeight="1" hidden="1">
      <c r="A72" s="177"/>
      <c r="B72" s="177"/>
    </row>
    <row r="73" spans="1:2" ht="19.5" customHeight="1" hidden="1">
      <c r="A73" s="177"/>
      <c r="B73" s="177"/>
    </row>
    <row r="74" spans="1:2" ht="19.5" customHeight="1" hidden="1">
      <c r="A74" s="177"/>
      <c r="B74" s="177"/>
    </row>
    <row r="75" spans="1:2" ht="19.5" customHeight="1" hidden="1">
      <c r="A75" s="177"/>
      <c r="B75" s="177"/>
    </row>
    <row r="76" spans="1:2" ht="19.5" customHeight="1" hidden="1">
      <c r="A76" s="177"/>
      <c r="B76" s="177"/>
    </row>
    <row r="77" spans="1:2" ht="19.5" customHeight="1" hidden="1">
      <c r="A77" s="177"/>
      <c r="B77" s="177"/>
    </row>
    <row r="78" spans="1:2" ht="19.5" customHeight="1" hidden="1">
      <c r="A78" s="177"/>
      <c r="B78" s="177"/>
    </row>
    <row r="79" spans="1:2" ht="19.5" customHeight="1" hidden="1">
      <c r="A79" s="177"/>
      <c r="B79" s="177"/>
    </row>
    <row r="80" spans="1:2" ht="19.5" customHeight="1" hidden="1">
      <c r="A80" s="177"/>
      <c r="B80" s="177"/>
    </row>
    <row r="81" spans="1:2" ht="19.5" customHeight="1" hidden="1">
      <c r="A81" s="177"/>
      <c r="B81" s="177"/>
    </row>
    <row r="82" spans="1:2" ht="19.5" customHeight="1" hidden="1">
      <c r="A82" s="177"/>
      <c r="B82" s="177"/>
    </row>
    <row r="83" spans="1:2" ht="19.5" customHeight="1" hidden="1">
      <c r="A83" s="177"/>
      <c r="B83" s="177"/>
    </row>
    <row r="84" spans="1:2" ht="19.5" customHeight="1" hidden="1">
      <c r="A84" s="177"/>
      <c r="B84" s="177"/>
    </row>
    <row r="85" spans="1:2" ht="19.5" customHeight="1" hidden="1">
      <c r="A85" s="177"/>
      <c r="B85" s="177"/>
    </row>
    <row r="86" spans="1:2" ht="19.5" customHeight="1" hidden="1">
      <c r="A86" s="177"/>
      <c r="B86" s="177"/>
    </row>
    <row r="87" spans="1:2" ht="19.5" customHeight="1" hidden="1">
      <c r="A87" s="177"/>
      <c r="B87" s="177"/>
    </row>
    <row r="88" spans="1:2" ht="19.5" customHeight="1" hidden="1">
      <c r="A88" s="177"/>
      <c r="B88" s="177"/>
    </row>
    <row r="89" spans="1:2" ht="19.5" customHeight="1" hidden="1">
      <c r="A89" s="177"/>
      <c r="B89" s="177"/>
    </row>
    <row r="90" spans="1:2" ht="19.5" customHeight="1" hidden="1">
      <c r="A90" s="177"/>
      <c r="B90" s="177"/>
    </row>
    <row r="91" spans="1:2" ht="19.5" customHeight="1" hidden="1">
      <c r="A91" s="177"/>
      <c r="B91" s="177"/>
    </row>
    <row r="92" spans="1:2" ht="19.5" customHeight="1" hidden="1">
      <c r="A92" s="177"/>
      <c r="B92" s="177"/>
    </row>
    <row r="93" spans="1:2" ht="19.5" customHeight="1" hidden="1">
      <c r="A93" s="177"/>
      <c r="B93" s="177"/>
    </row>
    <row r="94" spans="1:2" ht="19.5" customHeight="1" hidden="1">
      <c r="A94" s="177"/>
      <c r="B94" s="177"/>
    </row>
    <row r="95" spans="1:2" ht="19.5" customHeight="1" hidden="1">
      <c r="A95" s="177"/>
      <c r="B95" s="177"/>
    </row>
    <row r="96" spans="1:2" ht="19.5" customHeight="1" hidden="1">
      <c r="A96" s="177"/>
      <c r="B96" s="177"/>
    </row>
    <row r="97" spans="1:2" ht="19.5" customHeight="1" hidden="1">
      <c r="A97" s="177"/>
      <c r="B97" s="177"/>
    </row>
    <row r="98" spans="1:2" ht="19.5" customHeight="1" hidden="1">
      <c r="A98" s="177"/>
      <c r="B98" s="177"/>
    </row>
    <row r="99" spans="1:2" ht="19.5" customHeight="1" hidden="1">
      <c r="A99" s="177"/>
      <c r="B99" s="177"/>
    </row>
    <row r="100" spans="1:2" ht="19.5" customHeight="1" hidden="1">
      <c r="A100" s="177"/>
      <c r="B100" s="177"/>
    </row>
    <row r="101" spans="1:2" ht="19.5" customHeight="1" hidden="1">
      <c r="A101" s="177"/>
      <c r="B101" s="177"/>
    </row>
    <row r="102" spans="1:2" ht="19.5" customHeight="1" hidden="1">
      <c r="A102" s="177"/>
      <c r="B102" s="177"/>
    </row>
    <row r="103" spans="1:2" ht="19.5" customHeight="1" hidden="1">
      <c r="A103" s="177"/>
      <c r="B103" s="177"/>
    </row>
    <row r="104" spans="1:2" ht="19.5" customHeight="1" hidden="1">
      <c r="A104" s="177"/>
      <c r="B104" s="177"/>
    </row>
    <row r="105" spans="1:2" ht="19.5" customHeight="1" hidden="1">
      <c r="A105" s="177"/>
      <c r="B105" s="177"/>
    </row>
    <row r="106" spans="1:2" ht="19.5" customHeight="1" hidden="1">
      <c r="A106" s="177"/>
      <c r="B106" s="177"/>
    </row>
    <row r="107" spans="1:2" ht="19.5" customHeight="1" hidden="1">
      <c r="A107" s="177"/>
      <c r="B107" s="177"/>
    </row>
    <row r="108" spans="1:2" ht="19.5" customHeight="1" hidden="1">
      <c r="A108" s="177"/>
      <c r="B108" s="177"/>
    </row>
    <row r="109" spans="1:2" ht="19.5" customHeight="1" hidden="1">
      <c r="A109" s="177"/>
      <c r="B109" s="177"/>
    </row>
    <row r="110" spans="1:2" ht="19.5" customHeight="1" hidden="1">
      <c r="A110" s="177"/>
      <c r="B110" s="177"/>
    </row>
    <row r="111" spans="1:2" ht="19.5" customHeight="1" hidden="1">
      <c r="A111" s="177"/>
      <c r="B111" s="177"/>
    </row>
    <row r="112" spans="1:2" ht="19.5" customHeight="1" hidden="1">
      <c r="A112" s="177"/>
      <c r="B112" s="177"/>
    </row>
    <row r="113" spans="1:2" ht="19.5" customHeight="1" hidden="1">
      <c r="A113" s="177"/>
      <c r="B113" s="177"/>
    </row>
    <row r="114" spans="1:2" ht="19.5" customHeight="1" hidden="1">
      <c r="A114" s="177"/>
      <c r="B114" s="177"/>
    </row>
    <row r="115" spans="1:2" ht="19.5" customHeight="1" hidden="1">
      <c r="A115" s="177"/>
      <c r="B115" s="177"/>
    </row>
    <row r="116" spans="1:2" ht="19.5" customHeight="1" hidden="1">
      <c r="A116" s="177"/>
      <c r="B116" s="177"/>
    </row>
    <row r="117" spans="1:2" ht="19.5" customHeight="1" hidden="1">
      <c r="A117" s="177"/>
      <c r="B117" s="177"/>
    </row>
    <row r="118" spans="1:2" ht="19.5" customHeight="1" hidden="1">
      <c r="A118" s="177"/>
      <c r="B118" s="177"/>
    </row>
    <row r="119" spans="1:2" ht="19.5" customHeight="1" hidden="1">
      <c r="A119" s="177"/>
      <c r="B119" s="177"/>
    </row>
    <row r="120" spans="1:2" ht="19.5" customHeight="1" hidden="1">
      <c r="A120" s="177"/>
      <c r="B120" s="177"/>
    </row>
    <row r="121" spans="1:2" ht="19.5" customHeight="1" hidden="1">
      <c r="A121" s="177"/>
      <c r="B121" s="177"/>
    </row>
    <row r="122" spans="1:2" ht="19.5" customHeight="1" hidden="1">
      <c r="A122" s="177"/>
      <c r="B122" s="177"/>
    </row>
    <row r="123" spans="1:2" ht="19.5" customHeight="1" hidden="1">
      <c r="A123" s="177"/>
      <c r="B123" s="177"/>
    </row>
    <row r="124" spans="1:2" ht="19.5" customHeight="1" hidden="1">
      <c r="A124" s="177"/>
      <c r="B124" s="177"/>
    </row>
    <row r="125" spans="1:2" ht="19.5" customHeight="1" hidden="1">
      <c r="A125" s="177"/>
      <c r="B125" s="177"/>
    </row>
    <row r="126" spans="1:2" ht="19.5" customHeight="1" hidden="1">
      <c r="A126" s="177"/>
      <c r="B126" s="177"/>
    </row>
    <row r="127" spans="1:2" ht="19.5" customHeight="1" hidden="1">
      <c r="A127" s="177"/>
      <c r="B127" s="177"/>
    </row>
    <row r="128" spans="1:2" ht="19.5" customHeight="1" hidden="1">
      <c r="A128" s="177"/>
      <c r="B128" s="177"/>
    </row>
    <row r="129" spans="1:2" ht="19.5" customHeight="1" hidden="1">
      <c r="A129" s="177"/>
      <c r="B129" s="177"/>
    </row>
    <row r="130" spans="1:2" ht="19.5" customHeight="1" hidden="1">
      <c r="A130" s="177"/>
      <c r="B130" s="177"/>
    </row>
    <row r="131" spans="1:2" ht="19.5" customHeight="1" hidden="1">
      <c r="A131" s="177"/>
      <c r="B131" s="177"/>
    </row>
    <row r="132" spans="1:2" ht="19.5" customHeight="1" hidden="1">
      <c r="A132" s="177"/>
      <c r="B132" s="177"/>
    </row>
    <row r="133" spans="1:2" ht="19.5" customHeight="1" hidden="1">
      <c r="A133" s="177"/>
      <c r="B133" s="177"/>
    </row>
    <row r="134" spans="1:2" ht="19.5" customHeight="1" hidden="1">
      <c r="A134" s="177"/>
      <c r="B134" s="177"/>
    </row>
    <row r="135" spans="1:2" ht="19.5" customHeight="1" hidden="1">
      <c r="A135" s="177"/>
      <c r="B135" s="177"/>
    </row>
    <row r="136" spans="1:2" ht="19.5" customHeight="1" hidden="1">
      <c r="A136" s="177"/>
      <c r="B136" s="177"/>
    </row>
    <row r="137" spans="1:2" ht="19.5" customHeight="1" hidden="1">
      <c r="A137" s="177"/>
      <c r="B137" s="177"/>
    </row>
    <row r="138" spans="1:2" ht="19.5" customHeight="1" hidden="1">
      <c r="A138" s="177"/>
      <c r="B138" s="177"/>
    </row>
    <row r="139" spans="1:2" ht="19.5" customHeight="1" hidden="1">
      <c r="A139" s="177"/>
      <c r="B139" s="177"/>
    </row>
    <row r="140" spans="1:2" ht="19.5" customHeight="1" hidden="1">
      <c r="A140" s="177"/>
      <c r="B140" s="177"/>
    </row>
    <row r="141" spans="1:2" ht="19.5" customHeight="1" hidden="1">
      <c r="A141" s="177"/>
      <c r="B141" s="177"/>
    </row>
    <row r="142" spans="1:2" ht="19.5" customHeight="1" hidden="1">
      <c r="A142" s="177"/>
      <c r="B142" s="177"/>
    </row>
    <row r="143" spans="1:2" ht="19.5" customHeight="1" hidden="1">
      <c r="A143" s="177"/>
      <c r="B143" s="177"/>
    </row>
    <row r="144" spans="1:2" ht="19.5" customHeight="1" hidden="1">
      <c r="A144" s="177"/>
      <c r="B144" s="177"/>
    </row>
    <row r="145" spans="1:2" ht="19.5" customHeight="1" hidden="1">
      <c r="A145" s="177"/>
      <c r="B145" s="177"/>
    </row>
    <row r="146" spans="1:2" ht="19.5" customHeight="1" hidden="1">
      <c r="A146" s="177"/>
      <c r="B146" s="177"/>
    </row>
    <row r="147" spans="1:2" ht="19.5" customHeight="1" hidden="1">
      <c r="A147" s="177"/>
      <c r="B147" s="177"/>
    </row>
    <row r="148" spans="1:2" ht="19.5" customHeight="1" hidden="1">
      <c r="A148" s="177"/>
      <c r="B148" s="177"/>
    </row>
    <row r="149" spans="1:2" ht="19.5" customHeight="1" hidden="1">
      <c r="A149" s="177"/>
      <c r="B149" s="177"/>
    </row>
    <row r="150" spans="1:2" ht="19.5" customHeight="1" hidden="1">
      <c r="A150" s="177"/>
      <c r="B150" s="177"/>
    </row>
    <row r="151" spans="1:28" ht="19.5" customHeight="1" hidden="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row>
    <row r="152" spans="1:28" ht="19.5" customHeight="1" hidden="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row>
    <row r="153" spans="1:28" ht="19.5" customHeight="1" hidden="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row>
    <row r="154" spans="1:28" ht="19.5" customHeight="1" hidden="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row>
    <row r="155" spans="1:28" ht="19.5" customHeight="1" hidden="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row>
    <row r="156" spans="1:28" ht="19.5" customHeight="1" hidden="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row>
    <row r="157" spans="1:28" ht="19.5" customHeight="1" hidden="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row>
    <row r="158" spans="1:28" ht="19.5" customHeight="1" hidden="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row>
    <row r="159" spans="1:28" ht="19.5" customHeight="1" hidden="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row>
    <row r="160" spans="1:28" ht="19.5" customHeight="1" hidden="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row>
    <row r="161" spans="1:28" ht="19.5" customHeight="1" hidden="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row>
    <row r="162" spans="1:28" ht="19.5" customHeight="1" hidden="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row>
    <row r="163" spans="1:28" ht="19.5" customHeight="1" hidden="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row>
    <row r="164" spans="1:28" ht="19.5" customHeight="1" hidden="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row>
    <row r="165" spans="1:28" ht="19.5" customHeight="1" hidden="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row>
    <row r="166" spans="1:28" ht="19.5" customHeight="1" hidden="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row>
    <row r="167" spans="1:28" ht="19.5" customHeight="1" hidden="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row>
    <row r="168" spans="1:28" ht="19.5" customHeight="1" hidden="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row>
    <row r="169" spans="1:28" ht="19.5" customHeight="1" hidden="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row>
    <row r="170" spans="1:28" ht="19.5" customHeight="1" hidden="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row>
    <row r="171" spans="1:28" ht="19.5" customHeight="1" hidden="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row>
    <row r="172" spans="1:28" ht="19.5" customHeight="1" hidden="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row>
    <row r="173" spans="1:28" ht="19.5" customHeight="1" hidden="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row>
    <row r="174" spans="1:28" ht="19.5" customHeight="1" hidden="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row>
    <row r="175" spans="1:28" ht="19.5" customHeight="1" hidden="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row>
    <row r="176" spans="1:28" ht="19.5" customHeight="1" hidden="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row>
    <row r="177" spans="1:28" ht="19.5" customHeight="1" hidden="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row>
    <row r="178" spans="1:28" ht="19.5" customHeight="1" hidden="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row>
    <row r="179" spans="1:28" ht="19.5" customHeight="1" hidden="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row>
    <row r="180" spans="1:28" ht="19.5" customHeight="1" hidden="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row>
    <row r="181" spans="1:28" ht="19.5" customHeight="1" hidden="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row>
    <row r="182" spans="1:28" ht="19.5" customHeight="1" hidden="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row>
    <row r="183" spans="1:28" ht="19.5" customHeight="1" hidden="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row>
    <row r="184" spans="1:28" ht="19.5" customHeight="1" hidden="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row>
    <row r="185" spans="1:28" ht="19.5" customHeight="1" hidden="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row>
    <row r="186" spans="1:28" ht="19.5" customHeight="1" hidden="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row>
    <row r="187" spans="1:28" ht="19.5" customHeight="1" hidden="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row>
    <row r="188" spans="1:28" ht="19.5" customHeight="1" hidden="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row>
    <row r="189" spans="1:28" ht="19.5" customHeight="1" hidden="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row>
    <row r="190" spans="1:28" ht="19.5" customHeight="1" hidden="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row>
    <row r="191" spans="1:28" ht="19.5" customHeight="1" hidden="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row>
    <row r="192" spans="1:28" ht="19.5" customHeight="1" hidden="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row>
    <row r="193" spans="1:28" ht="19.5" customHeight="1" hidden="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row>
    <row r="194" spans="1:28" ht="19.5" customHeight="1" hidden="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row>
    <row r="195" spans="1:28" ht="19.5" customHeight="1" hidden="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row>
    <row r="196" spans="1:28" ht="19.5" customHeight="1" hidden="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row>
    <row r="197" spans="1:28" ht="19.5" customHeight="1" hidden="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row>
    <row r="198" spans="1:28" ht="19.5" customHeight="1" hidden="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row>
    <row r="199" spans="1:28" ht="19.5" customHeight="1" hidden="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row>
    <row r="200" spans="1:28" ht="19.5" customHeight="1" hidden="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row>
    <row r="201" spans="1:28" ht="19.5" customHeight="1" hidden="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row>
    <row r="202" spans="1:28" ht="19.5" customHeight="1" hidden="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row>
    <row r="203" spans="1:28" ht="19.5" customHeight="1" hidden="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row>
    <row r="204" spans="1:28" ht="19.5" customHeight="1" hidden="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row>
    <row r="205" spans="1:28" ht="19.5" customHeight="1" hidden="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row>
    <row r="206" spans="1:28" ht="19.5" customHeight="1" hidden="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row>
    <row r="207" spans="1:28" ht="19.5" customHeight="1" hidden="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row>
    <row r="208" spans="1:28" ht="19.5" customHeight="1" hidden="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row>
    <row r="209" spans="1:28" ht="19.5" customHeight="1" hidden="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row>
    <row r="210" spans="1:28" ht="19.5" customHeight="1" hidden="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row>
    <row r="211" spans="1:28" ht="19.5" customHeight="1" hidden="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row>
    <row r="212" spans="1:28" ht="19.5" customHeight="1" hidden="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row>
    <row r="213" spans="1:28" ht="19.5" customHeight="1" hidden="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row>
    <row r="214" spans="1:28" ht="19.5" customHeight="1" hidden="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row>
    <row r="215" spans="1:28" ht="19.5" customHeight="1" hidden="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row>
    <row r="216" spans="1:28" ht="19.5" customHeight="1" hidden="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row>
    <row r="217" spans="1:28" ht="19.5" customHeight="1" hidden="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row>
    <row r="218" spans="1:28" ht="19.5" customHeight="1" hidden="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row>
    <row r="219" spans="1:28" ht="19.5" customHeight="1" hidden="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row>
    <row r="220" spans="1:28" ht="19.5" customHeight="1" hidden="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row>
    <row r="221" spans="1:28" ht="19.5" customHeight="1" hidden="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row>
    <row r="222" spans="1:28" ht="19.5" customHeight="1" hidden="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row>
    <row r="223" spans="1:28" ht="19.5" customHeight="1" hidden="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row>
    <row r="224" spans="1:28" ht="19.5" customHeight="1" hidden="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row>
    <row r="225" spans="1:28" ht="19.5" customHeight="1" hidden="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row>
    <row r="226" spans="1:28" ht="19.5" customHeight="1" hidden="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row>
    <row r="227" spans="1:28" ht="19.5" customHeight="1" hidden="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row>
    <row r="228" spans="1:28" ht="19.5" customHeight="1" hidden="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row>
    <row r="229" spans="1:28" ht="19.5" customHeight="1" hidden="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row>
    <row r="230" spans="1:28" ht="19.5" customHeight="1" hidden="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row>
    <row r="231" spans="1:28" ht="19.5" customHeight="1" hidden="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row>
    <row r="232" spans="1:28" ht="19.5" customHeight="1" hidden="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row>
    <row r="233" spans="1:28" ht="19.5" customHeight="1" hidden="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row>
    <row r="234" spans="1:28" ht="19.5" customHeight="1" hidden="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row>
    <row r="235" spans="1:28" ht="19.5" customHeight="1" hidden="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row>
    <row r="236" spans="1:28" ht="19.5" customHeight="1" hidden="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row>
    <row r="237" spans="1:28" ht="19.5" customHeight="1" hidden="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row>
    <row r="238" spans="1:28" ht="19.5" customHeight="1" hidden="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row>
    <row r="239" spans="1:28" ht="19.5" customHeight="1" hidden="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row>
    <row r="240" spans="1:28" ht="19.5" customHeight="1" hidden="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row>
    <row r="241" spans="1:28" ht="19.5" customHeight="1" hidden="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row>
    <row r="242" spans="1:28" ht="19.5" customHeight="1" hidden="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row>
    <row r="243" spans="1:28" ht="19.5" customHeight="1" hidden="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row>
    <row r="244" spans="1:28" ht="19.5" customHeight="1" hidden="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row>
    <row r="245" spans="1:28" ht="19.5" customHeight="1" hidden="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row>
    <row r="246" spans="1:28" ht="19.5" customHeight="1" hidden="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row>
    <row r="247" spans="1:28" ht="19.5" customHeight="1" hidden="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row>
    <row r="248" spans="1:28" ht="19.5" customHeight="1" hidden="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row>
    <row r="249" spans="1:28" ht="19.5" customHeight="1" hidden="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row>
    <row r="250" spans="1:28" ht="19.5" customHeight="1" hidden="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row>
    <row r="251" spans="1:28" ht="19.5" customHeight="1" hidden="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row>
    <row r="252" spans="1:28" ht="19.5" customHeight="1" hidden="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row>
    <row r="253" spans="1:28" ht="19.5" customHeight="1" hidden="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row>
    <row r="254" spans="1:28" ht="19.5" customHeight="1" hidden="1">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row>
    <row r="255" spans="1:28" ht="19.5" customHeight="1" hidden="1">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row>
    <row r="256" spans="1:28" ht="19.5" customHeight="1" hidden="1">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row>
    <row r="257" spans="1:28" ht="19.5" customHeight="1" hidden="1">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row>
    <row r="258" spans="1:28" ht="19.5" customHeight="1" hidden="1">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row>
    <row r="259" spans="1:28" ht="19.5" customHeight="1" hidden="1">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row>
    <row r="260" spans="1:28" ht="19.5" customHeight="1" hidden="1">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row>
    <row r="261" spans="1:28" ht="19.5" customHeight="1" hidden="1">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row>
    <row r="262" spans="1:28" ht="19.5" customHeight="1" hidden="1">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row>
    <row r="263" spans="1:28" ht="19.5" customHeight="1" hidden="1">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row>
    <row r="264" spans="1:28" ht="19.5" customHeight="1" hidden="1">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row>
    <row r="265" spans="1:28" ht="19.5" customHeight="1" hidden="1">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row>
    <row r="266" spans="1:28" ht="19.5" customHeight="1" hidden="1">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row>
    <row r="267" spans="1:28" ht="19.5" customHeight="1" hidden="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row>
    <row r="268" spans="1:28" ht="19.5" customHeight="1" hidden="1">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row>
    <row r="269" spans="1:28" ht="19.5" customHeight="1" hidden="1">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row>
    <row r="270" spans="1:28" ht="19.5" customHeight="1" hidden="1">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row>
    <row r="271" spans="1:28" ht="19.5" customHeight="1" hidden="1">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row>
    <row r="272" spans="1:28" ht="19.5" customHeight="1" hidden="1">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row>
    <row r="273" spans="1:28" ht="19.5" customHeight="1" hidden="1">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row>
    <row r="274" spans="1:28" ht="19.5" customHeight="1" hidden="1">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row>
    <row r="275" spans="1:28" ht="19.5" customHeight="1" hidden="1">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row>
    <row r="276" spans="1:28" ht="19.5" customHeight="1" hidden="1">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row>
    <row r="277" spans="1:28" ht="19.5" customHeight="1" hidden="1">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row>
    <row r="278" spans="1:28" ht="19.5" customHeight="1" hidden="1">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row>
    <row r="279" spans="1:28" ht="19.5" customHeight="1" hidden="1">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row>
    <row r="280" spans="1:28" ht="19.5" customHeight="1" hidden="1">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row>
    <row r="281" spans="1:28" ht="19.5" customHeight="1" hidden="1">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row>
    <row r="282" spans="1:28" ht="19.5" customHeight="1" hidden="1">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row>
    <row r="283" spans="1:28" ht="19.5" customHeight="1" hidden="1">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row>
    <row r="284" spans="1:28" ht="19.5" customHeight="1" hidden="1">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row>
    <row r="285" spans="1:28" ht="19.5" customHeight="1" hidden="1">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row>
    <row r="286" spans="1:28" ht="19.5" customHeight="1" hidden="1">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row>
    <row r="287" spans="1:28" ht="19.5" customHeight="1" hidden="1">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row>
    <row r="288" spans="1:28" ht="19.5" customHeight="1" hidden="1">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row>
    <row r="289" spans="1:28" ht="19.5" customHeight="1" hidden="1">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row>
    <row r="290" spans="1:28" ht="19.5" customHeight="1" hidden="1">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row>
    <row r="291" spans="1:28" ht="19.5" customHeight="1" hidden="1">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row>
    <row r="292" spans="1:28" ht="19.5" customHeight="1" hidden="1">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row>
    <row r="293" spans="1:28" ht="19.5" customHeight="1" hidden="1">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row>
    <row r="294" spans="1:28" ht="19.5" customHeight="1" hidden="1">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row>
    <row r="295" spans="1:28" ht="19.5" customHeight="1" hidden="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row>
    <row r="296" spans="1:28" ht="19.5" customHeight="1" hidden="1">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row>
    <row r="297" spans="1:28" ht="19.5" customHeight="1" hidden="1">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row>
    <row r="298" spans="1:28" ht="19.5" customHeight="1" hidden="1">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row>
    <row r="299" spans="1:28" ht="19.5" customHeight="1" hidden="1">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row>
    <row r="300" spans="1:28" ht="19.5" customHeight="1" hidden="1">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row>
    <row r="301" spans="1:28" ht="19.5" customHeight="1" hidden="1">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row>
    <row r="302" spans="1:28" ht="19.5" customHeight="1" hidden="1">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row>
    <row r="303" spans="1:28" ht="19.5" customHeight="1" hidden="1">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row>
    <row r="304" spans="1:28" ht="19.5" customHeight="1" hidden="1">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row>
    <row r="305" spans="1:28" ht="19.5" customHeight="1" hidden="1">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row>
    <row r="306" spans="1:28" ht="19.5" customHeight="1" hidden="1">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row>
    <row r="307" spans="1:28" ht="19.5" customHeight="1" hidden="1">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row>
    <row r="308" spans="1:28" ht="19.5" customHeight="1" hidden="1">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row>
    <row r="309" spans="1:28" ht="19.5" customHeight="1" hidden="1">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row>
    <row r="310" spans="1:28" ht="19.5" customHeight="1" hidden="1">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row>
    <row r="311" spans="1:28" ht="19.5" customHeight="1" hidden="1">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row>
    <row r="312" spans="1:28" ht="19.5" customHeight="1" hidden="1">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row>
    <row r="313" spans="1:28" ht="19.5" customHeight="1" hidden="1">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row>
    <row r="314" spans="1:28" ht="19.5" customHeight="1" hidden="1">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row>
    <row r="315" spans="1:28" ht="19.5" customHeight="1" hidden="1">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row>
    <row r="316" spans="1:28" ht="19.5" customHeight="1" hidden="1">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row>
    <row r="317" spans="1:28" ht="19.5" customHeight="1" hidden="1">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row>
    <row r="318" spans="1:28" ht="19.5" customHeight="1" hidden="1">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row>
    <row r="319" spans="1:28" ht="19.5" customHeight="1" hidden="1">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row>
    <row r="320" spans="1:28" ht="19.5" customHeight="1" hidden="1">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row>
    <row r="321" spans="1:28" ht="19.5" customHeight="1" hidden="1">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row>
    <row r="322" spans="1:28" ht="19.5" customHeight="1" hidden="1">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row>
    <row r="323" spans="1:28" ht="19.5" customHeight="1" hidden="1">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row>
    <row r="324" spans="1:28" ht="19.5" customHeight="1" hidden="1">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row>
    <row r="325" spans="1:28" ht="19.5" customHeight="1" hidden="1">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row>
    <row r="326" spans="1:28" ht="19.5" customHeight="1" hidden="1">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row>
    <row r="327" spans="1:28" ht="19.5" customHeight="1" hidden="1">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row>
    <row r="328" spans="1:28" ht="19.5" customHeight="1" hidden="1">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row>
    <row r="329" spans="1:28" ht="19.5" customHeight="1" hidden="1">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row>
    <row r="330" spans="1:28" ht="19.5" customHeight="1" hidden="1">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row>
    <row r="331" spans="1:28" ht="19.5" customHeight="1" hidden="1">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row>
    <row r="332" spans="1:28" ht="19.5" customHeight="1" hidden="1">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row>
    <row r="333" spans="1:28" ht="19.5" customHeight="1" hidden="1">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row>
    <row r="334" spans="1:28" ht="19.5" customHeight="1" hidden="1">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row>
    <row r="335" spans="1:28" ht="19.5" customHeight="1" hidden="1">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row>
    <row r="336" spans="1:28" ht="19.5" customHeight="1" hidden="1">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row>
    <row r="337" spans="1:28" ht="19.5" customHeight="1" hidden="1">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row>
    <row r="338" spans="1:28" ht="19.5" customHeight="1" hidden="1">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row>
    <row r="339" spans="1:28" ht="19.5" customHeight="1" hidden="1">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row>
    <row r="340" spans="1:28" ht="19.5" customHeight="1" hidden="1">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row>
    <row r="341" spans="1:28" ht="19.5" customHeight="1" hidden="1">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row>
    <row r="342" spans="1:28" ht="19.5" customHeight="1" hidden="1">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row>
    <row r="343" spans="1:28" ht="19.5" customHeight="1" hidden="1">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row>
    <row r="344" spans="1:28" ht="19.5" customHeight="1" hidden="1">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row>
    <row r="345" spans="1:28" ht="19.5" customHeight="1" hidden="1">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row>
    <row r="346" spans="1:28" ht="19.5" customHeight="1" hidden="1">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row>
    <row r="347" spans="1:28" ht="19.5" customHeight="1" hidden="1">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row>
    <row r="348" spans="1:28" ht="19.5" customHeight="1" hidden="1">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row>
    <row r="349" spans="1:28" ht="19.5" customHeight="1" hidden="1">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row>
    <row r="350" spans="1:28" ht="19.5" customHeight="1" hidden="1">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row>
    <row r="351" spans="1:28" ht="19.5" customHeight="1" hidden="1">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row>
    <row r="352" spans="1:28" ht="19.5" customHeight="1" hidden="1">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row>
    <row r="353" spans="1:28" ht="19.5" customHeight="1" hidden="1">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row>
    <row r="354" spans="1:28" ht="19.5" customHeight="1" hidden="1">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row>
    <row r="355" spans="1:28" ht="19.5" customHeight="1" hidden="1">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row>
    <row r="356" spans="1:28" ht="19.5" customHeight="1" hidden="1">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row>
    <row r="357" spans="1:28" ht="19.5" customHeight="1" hidden="1">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row>
    <row r="358" spans="1:28" ht="19.5" customHeight="1" hidden="1">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row>
    <row r="359" spans="1:28" ht="19.5" customHeight="1" hidden="1">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row>
    <row r="360" spans="1:28" ht="19.5" customHeight="1" hidden="1">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row>
    <row r="361" spans="1:28" ht="19.5" customHeight="1" hidden="1">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row>
    <row r="362" spans="1:28" ht="19.5" customHeight="1" hidden="1">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row>
    <row r="363" spans="1:28" ht="19.5" customHeight="1" hidden="1">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row>
    <row r="364" spans="1:28" ht="19.5" customHeight="1" hidden="1">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row>
    <row r="365" spans="1:28" ht="19.5" customHeight="1" hidden="1">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row>
    <row r="366" spans="1:28" ht="19.5" customHeight="1" hidden="1">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row>
    <row r="367" spans="1:28" ht="19.5" customHeight="1" hidden="1">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row>
    <row r="368" spans="1:28" ht="19.5" customHeight="1" hidden="1">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row>
    <row r="369" spans="1:28" ht="19.5" customHeight="1" hidden="1">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row>
    <row r="370" spans="1:28" ht="19.5" customHeight="1" hidden="1">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row>
    <row r="371" spans="1:28" ht="19.5" customHeight="1" hidden="1">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row>
    <row r="372" spans="1:28" ht="19.5" customHeight="1" hidden="1">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row>
    <row r="373" spans="1:28" ht="19.5" customHeight="1" hidden="1">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row>
    <row r="374" spans="1:28" ht="19.5" customHeight="1" hidden="1">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row>
    <row r="375" spans="1:28" ht="19.5" customHeight="1" hidden="1">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row>
    <row r="376" spans="1:28" ht="19.5" customHeight="1" hidden="1">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row>
    <row r="377" spans="1:28" ht="19.5" customHeight="1" hidden="1">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row>
    <row r="378" spans="1:28" ht="19.5" customHeight="1" hidden="1">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row>
    <row r="379" spans="1:28" ht="19.5" customHeight="1" hidden="1">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row>
    <row r="380" spans="1:28" ht="19.5" customHeight="1" hidden="1">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row>
    <row r="381" spans="1:28" ht="19.5" customHeight="1" hidden="1">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row>
    <row r="382" spans="1:28" ht="19.5" customHeight="1" hidden="1">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row>
    <row r="383" spans="1:28" ht="19.5" customHeight="1" hidden="1">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row>
    <row r="384" spans="1:28" ht="19.5" customHeight="1" hidden="1">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row>
    <row r="385" spans="1:28" ht="19.5" customHeight="1" hidden="1">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row>
    <row r="386" spans="1:28" ht="19.5" customHeight="1" hidden="1">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row>
    <row r="387" spans="1:28" ht="19.5" customHeight="1" hidden="1">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row>
    <row r="388" spans="1:28" ht="19.5" customHeight="1" hidden="1">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row>
    <row r="389" spans="1:28" ht="19.5" customHeight="1" hidden="1">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row>
    <row r="390" spans="1:28" ht="19.5" customHeight="1" hidden="1">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row>
    <row r="391" spans="1:28" ht="19.5" customHeight="1" hidden="1">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row>
    <row r="392" spans="1:28" ht="19.5" customHeight="1" hidden="1">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row>
    <row r="393" spans="1:28" ht="19.5" customHeight="1" hidden="1">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row>
    <row r="394" spans="1:28" ht="19.5" customHeight="1" hidden="1">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row>
    <row r="395" spans="1:28" ht="19.5" customHeight="1" hidden="1">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row>
    <row r="396" spans="1:28" ht="19.5" customHeight="1" hidden="1">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row>
    <row r="397" spans="1:28" ht="19.5" customHeight="1" hidden="1">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row>
    <row r="398" spans="1:28" ht="19.5" customHeight="1" hidden="1">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row>
    <row r="399" spans="1:28" ht="19.5" customHeight="1" hidden="1">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row>
    <row r="400" spans="1:28" ht="19.5" customHeight="1" hidden="1">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row>
    <row r="401" spans="1:28" ht="19.5" customHeight="1" hidden="1">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row>
    <row r="402" spans="1:28" ht="19.5" customHeight="1" hidden="1">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row>
    <row r="403" spans="1:28" ht="19.5" customHeight="1" hidden="1">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row>
    <row r="404" spans="1:28" ht="19.5" customHeight="1" hidden="1">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row>
    <row r="405" spans="1:28" ht="19.5" customHeight="1" hidden="1">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row>
    <row r="406" spans="1:28" ht="19.5" customHeight="1" hidden="1">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row>
    <row r="407" spans="1:28" ht="19.5" customHeight="1" hidden="1">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row>
    <row r="408" spans="1:28" ht="19.5" customHeight="1" hidden="1">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row>
    <row r="409" spans="1:28" ht="19.5" customHeight="1" hidden="1">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row>
    <row r="410" spans="1:28" ht="19.5" customHeight="1" hidden="1">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row>
    <row r="411" spans="1:28" ht="19.5" customHeight="1" hidden="1">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row>
    <row r="412" spans="1:28" ht="19.5" customHeight="1" hidden="1">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row>
    <row r="413" spans="1:28" ht="19.5" customHeight="1" hidden="1">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row>
    <row r="414" spans="1:28" ht="19.5" customHeight="1" hidden="1">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row>
    <row r="415" spans="1:28" ht="19.5" customHeight="1" hidden="1">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row>
    <row r="416" spans="1:28" ht="19.5" customHeight="1" hidden="1">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row>
    <row r="417" spans="1:28" ht="19.5" customHeight="1" hidden="1">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row>
    <row r="418" spans="1:28" ht="19.5" customHeight="1" hidden="1">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row>
    <row r="419" spans="1:28" ht="19.5" customHeight="1" hidden="1">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row>
    <row r="420" spans="1:28" ht="19.5" customHeight="1" hidden="1">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row>
    <row r="421" spans="1:28" ht="19.5" customHeight="1" hidden="1">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row>
    <row r="422" spans="1:28" ht="19.5" customHeight="1" hidden="1">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row>
    <row r="423" spans="1:28" ht="19.5" customHeight="1" hidden="1">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row>
    <row r="424" spans="1:28" ht="19.5" customHeight="1" hidden="1">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row>
    <row r="425" spans="1:28" ht="19.5" customHeight="1" hidden="1">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row>
    <row r="426" spans="1:28" ht="19.5" customHeight="1" hidden="1">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row>
    <row r="427" spans="1:28" ht="19.5" customHeight="1" hidden="1">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row>
    <row r="428" spans="1:28" ht="19.5" customHeight="1" hidden="1">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row>
    <row r="429" spans="1:28" ht="19.5" customHeight="1" hidden="1">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row>
    <row r="430" spans="1:28" ht="19.5" customHeight="1" hidden="1">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row>
    <row r="431" spans="1:28" ht="19.5" customHeight="1" hidden="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row>
    <row r="432" spans="1:28" ht="19.5" customHeight="1" hidden="1">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row>
    <row r="433" spans="1:28" ht="19.5" customHeight="1" hidden="1">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row>
    <row r="434" spans="1:28" ht="19.5" customHeight="1" hidden="1">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row>
    <row r="435" spans="1:28" ht="19.5" customHeight="1" hidden="1">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row>
    <row r="436" spans="1:28" ht="19.5" customHeight="1" hidden="1">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row>
    <row r="437" spans="1:28" ht="19.5" customHeight="1" hidden="1">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row>
    <row r="438" spans="1:28" ht="19.5" customHeight="1" hidden="1">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row>
    <row r="439" spans="1:28" ht="19.5" customHeight="1" hidden="1">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row>
    <row r="440" spans="1:28" ht="19.5" customHeight="1" hidden="1">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row>
    <row r="441" spans="1:28" ht="19.5" customHeight="1" hidden="1">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row>
    <row r="442" spans="1:28" ht="19.5" customHeight="1" hidden="1">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row>
    <row r="443" spans="1:28" ht="19.5" customHeight="1" hidden="1">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row>
    <row r="444" spans="1:28" ht="19.5" customHeight="1" hidden="1">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row>
    <row r="445" spans="1:28" ht="19.5" customHeight="1" hidden="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row>
    <row r="446" spans="1:28" ht="19.5" customHeight="1" hidden="1">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row>
    <row r="447" spans="1:28" ht="19.5" customHeight="1" hidden="1">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row>
    <row r="448" spans="1:28" ht="19.5" customHeight="1" hidden="1">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row>
    <row r="449" spans="1:28" ht="19.5" customHeight="1" hidden="1">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row>
    <row r="450" spans="1:28" ht="19.5" customHeight="1" hidden="1">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row>
    <row r="451" spans="1:28" ht="19.5" customHeight="1" hidden="1">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row>
    <row r="452" spans="1:28" ht="19.5" customHeight="1" hidden="1">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row>
    <row r="453" spans="1:28" ht="19.5" customHeight="1" hidden="1">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row>
    <row r="454" spans="1:28" ht="19.5" customHeight="1" hidden="1">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row>
    <row r="455" spans="1:28" ht="19.5" customHeight="1" hidden="1">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row>
    <row r="456" spans="1:28" ht="19.5" customHeight="1" hidden="1">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row>
    <row r="457" spans="1:28" ht="19.5" customHeight="1" hidden="1">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row>
    <row r="458" spans="1:28" ht="19.5" customHeight="1" hidden="1">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row>
    <row r="459" spans="1:28" ht="19.5" customHeight="1" hidden="1">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row>
    <row r="460" spans="1:28" ht="19.5" customHeight="1" hidden="1">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row>
    <row r="461" spans="1:28" ht="19.5" customHeight="1" hidden="1">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row>
    <row r="462" spans="1:28" ht="19.5" customHeight="1" hidden="1">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row>
    <row r="463" spans="1:28" ht="19.5" customHeight="1" hidden="1">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row>
    <row r="464" spans="1:28" ht="19.5" customHeight="1" hidden="1">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row>
    <row r="465" spans="1:28" ht="19.5" customHeight="1" hidden="1">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row>
    <row r="466" spans="1:28" ht="19.5" customHeight="1" hidden="1">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row>
    <row r="467" spans="1:28" ht="19.5" customHeight="1" hidden="1">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row>
    <row r="468" spans="1:28" ht="19.5" customHeight="1" hidden="1">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row>
    <row r="469" spans="1:28" ht="19.5" customHeight="1" hidden="1">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row>
    <row r="470" spans="1:28" ht="19.5" customHeight="1" hidden="1">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row>
    <row r="471" spans="1:28" ht="19.5" customHeight="1" hidden="1">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row>
    <row r="472" spans="1:28" ht="19.5" customHeight="1" hidden="1">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row>
    <row r="473" spans="1:28" ht="19.5" customHeight="1" hidden="1">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row>
    <row r="474" spans="1:28" ht="19.5" customHeight="1" hidden="1">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row>
    <row r="475" spans="1:28" ht="19.5" customHeight="1" hidden="1">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row>
    <row r="476" spans="1:28" ht="19.5" customHeight="1" hidden="1">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row>
    <row r="477" spans="1:28" ht="19.5" customHeight="1" hidden="1">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row>
    <row r="478" spans="1:28" ht="19.5" customHeight="1" hidden="1">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row>
    <row r="479" spans="1:28" ht="19.5" customHeight="1" hidden="1">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row>
    <row r="480" spans="1:28" ht="19.5" customHeight="1" hidden="1">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row>
    <row r="481" spans="1:28" ht="19.5" customHeight="1" hidden="1">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row>
    <row r="482" spans="1:28" ht="19.5" customHeight="1" hidden="1">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row>
    <row r="483" spans="1:28" ht="19.5" customHeight="1" hidden="1">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row>
    <row r="484" spans="1:28" ht="19.5" customHeight="1" hidden="1">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row>
    <row r="485" spans="1:28" ht="19.5" customHeight="1" hidden="1">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row>
    <row r="486" spans="1:28" ht="19.5" customHeight="1" hidden="1">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row>
    <row r="487" spans="1:28" ht="19.5" customHeight="1" hidden="1">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row>
    <row r="488" spans="1:28" ht="19.5" customHeight="1" hidden="1">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row>
    <row r="489" spans="1:28" ht="19.5" customHeight="1" hidden="1">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row>
    <row r="490" spans="1:28" ht="19.5" customHeight="1" hidden="1">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row>
    <row r="491" spans="1:28" ht="19.5" customHeight="1" hidden="1">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row>
    <row r="492" spans="1:28" ht="19.5" customHeight="1" hidden="1">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row>
    <row r="493" spans="1:28" ht="19.5" customHeight="1" hidden="1">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row>
    <row r="494" spans="1:28" ht="19.5" customHeight="1" hidden="1">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row>
    <row r="495" spans="1:28" ht="19.5" customHeight="1" hidden="1">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c r="AA495" s="177"/>
      <c r="AB495" s="177"/>
    </row>
    <row r="496" spans="1:28" ht="19.5" customHeight="1" hidden="1">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c r="AA496" s="177"/>
      <c r="AB496" s="177"/>
    </row>
    <row r="497" spans="1:28" ht="19.5" customHeight="1" hidden="1">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c r="AA497" s="177"/>
      <c r="AB497" s="177"/>
    </row>
    <row r="498" spans="1:28" ht="19.5" customHeight="1" hidden="1">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c r="AA498" s="177"/>
      <c r="AB498" s="177"/>
    </row>
    <row r="499" spans="1:28" ht="19.5" customHeight="1" hidden="1">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row>
    <row r="500" spans="1:28" ht="19.5" customHeight="1" hidden="1">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row>
    <row r="501" spans="1:28" ht="19.5" customHeight="1" hidden="1">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row>
    <row r="502" spans="1:28" ht="19.5" customHeight="1" hidden="1">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row>
    <row r="503" spans="1:28" ht="19.5" customHeight="1" hidden="1">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row>
    <row r="504" spans="1:28" ht="19.5" customHeight="1" hidden="1">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row>
    <row r="505" spans="1:28" ht="19.5" customHeight="1" hidden="1">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row>
    <row r="506" spans="1:28" ht="19.5" customHeight="1" hidden="1">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row>
    <row r="507" spans="1:28" ht="19.5" customHeight="1" hidden="1">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row>
    <row r="508" spans="1:28" ht="19.5" customHeight="1" hidden="1">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row>
    <row r="509" spans="1:28" ht="19.5" customHeight="1" hidden="1">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row>
    <row r="510" spans="1:28" ht="19.5" customHeight="1" hidden="1">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row>
    <row r="511" spans="1:28" ht="19.5" customHeight="1" hidden="1">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row>
    <row r="512" spans="1:28" ht="19.5" customHeight="1" hidden="1">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row>
    <row r="513" spans="1:28" ht="19.5" customHeight="1" hidden="1">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row>
    <row r="514" spans="1:28" ht="19.5" customHeight="1" hidden="1">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row>
    <row r="515" spans="1:28" ht="19.5" customHeight="1" hidden="1">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row>
    <row r="516" spans="1:28" ht="19.5" customHeight="1" hidden="1">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row>
    <row r="517" spans="1:28" ht="19.5" customHeight="1" hidden="1">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row>
    <row r="518" spans="1:28" ht="19.5" customHeight="1" hidden="1">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row>
    <row r="519" spans="1:28" ht="19.5" customHeight="1" hidden="1">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c r="AA519" s="177"/>
      <c r="AB519" s="177"/>
    </row>
    <row r="520" spans="1:28" ht="19.5" customHeight="1" hidden="1">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c r="AA520" s="177"/>
      <c r="AB520" s="177"/>
    </row>
    <row r="521" spans="1:28" ht="19.5" customHeight="1" hidden="1">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row>
    <row r="522" spans="1:28" ht="19.5" customHeight="1" hidden="1">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row>
    <row r="523" spans="1:28" ht="19.5" customHeight="1" hidden="1">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c r="AA523" s="177"/>
      <c r="AB523" s="177"/>
    </row>
    <row r="524" spans="1:28" ht="19.5" customHeight="1" hidden="1">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c r="AA524" s="177"/>
      <c r="AB524" s="177"/>
    </row>
    <row r="525" spans="1:28" ht="19.5" customHeight="1" hidden="1">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row>
    <row r="526" spans="1:28" ht="19.5" customHeight="1" hidden="1">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row>
    <row r="527" spans="1:28" ht="19.5" customHeight="1" hidden="1">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row>
    <row r="528" spans="1:28" ht="19.5" customHeight="1" hidden="1">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row>
    <row r="529" spans="1:28" ht="19.5" customHeight="1" hidden="1">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row>
    <row r="530" spans="1:28" ht="19.5" customHeight="1" hidden="1">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row>
    <row r="531" spans="1:28" ht="19.5" customHeight="1" hidden="1">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row>
    <row r="532" spans="1:28" ht="19.5" customHeight="1" hidden="1">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row>
    <row r="533" spans="1:28" ht="19.5" customHeight="1" hidden="1">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row>
    <row r="534" spans="1:28" ht="19.5" customHeight="1" hidden="1">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row>
    <row r="535" spans="1:28" ht="19.5" customHeight="1" hidden="1">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row>
    <row r="536" spans="1:28" ht="19.5" customHeight="1" hidden="1">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row>
    <row r="537" spans="1:28" ht="19.5" customHeight="1" hidden="1">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row>
    <row r="538" spans="1:28" ht="19.5" customHeight="1" hidden="1">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row>
    <row r="539" spans="1:28" ht="19.5" customHeight="1" hidden="1">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row>
    <row r="540" spans="1:28" ht="19.5" customHeight="1" hidden="1">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row>
    <row r="541" spans="1:28" ht="19.5" customHeight="1" hidden="1">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row>
    <row r="542" spans="1:28" ht="19.5" customHeight="1" hidden="1">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row>
    <row r="543" spans="1:28" ht="19.5" customHeight="1" hidden="1">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row>
    <row r="544" spans="1:28" ht="19.5" customHeight="1" hidden="1">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row>
    <row r="545" spans="1:28" ht="19.5" customHeight="1" hidden="1">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row>
    <row r="546" spans="1:28" ht="19.5" customHeight="1" hidden="1">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row>
    <row r="547" spans="1:28" ht="19.5" customHeight="1" hidden="1">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row>
    <row r="548" spans="1:28" ht="19.5" customHeight="1" hidden="1">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row>
    <row r="549" spans="1:28" ht="19.5" customHeight="1" hidden="1">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row>
    <row r="550" spans="1:28" ht="19.5" customHeight="1" hidden="1">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row>
    <row r="551" spans="1:28" ht="19.5" customHeight="1" hidden="1">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row>
    <row r="552" spans="1:28" ht="19.5" customHeight="1" hidden="1">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row>
    <row r="553" spans="1:28" ht="19.5" customHeight="1" hidden="1">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row>
    <row r="554" spans="1:28" ht="19.5" customHeight="1" hidden="1">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row>
    <row r="555" spans="1:28" ht="19.5" customHeight="1" hidden="1">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row>
    <row r="556" spans="1:28" ht="19.5" customHeight="1" hidden="1">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row>
    <row r="557" spans="1:28" ht="19.5" customHeight="1" hidden="1">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row>
    <row r="558" spans="1:28" ht="19.5" customHeight="1" hidden="1">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c r="AA558" s="177"/>
      <c r="AB558" s="177"/>
    </row>
    <row r="559" spans="1:28" ht="19.5" customHeight="1" hidden="1">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row>
    <row r="560" spans="1:28" ht="19.5" customHeight="1" hidden="1">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row>
    <row r="561" spans="1:28" ht="19.5" customHeight="1" hidden="1">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row>
    <row r="562" spans="1:28" ht="19.5" customHeight="1" hidden="1">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c r="AA562" s="177"/>
      <c r="AB562" s="177"/>
    </row>
    <row r="563" spans="1:28" ht="19.5" customHeight="1" hidden="1">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row>
    <row r="564" spans="1:28" ht="19.5" customHeight="1" hidden="1">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c r="AA564" s="177"/>
      <c r="AB564" s="177"/>
    </row>
    <row r="565" spans="1:28" ht="19.5" customHeight="1" hidden="1">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row>
    <row r="566" spans="1:28" ht="19.5" customHeight="1" hidden="1">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row>
    <row r="567" spans="1:28" ht="19.5" customHeight="1" hidden="1">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row>
    <row r="568" spans="1:28" ht="19.5" customHeight="1" hidden="1">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row>
    <row r="569" spans="1:28" ht="19.5" customHeight="1" hidden="1">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row>
    <row r="570" spans="1:28" ht="19.5" customHeight="1" hidden="1">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row>
    <row r="571" spans="1:28" ht="19.5" customHeight="1" hidden="1">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row>
    <row r="572" spans="1:28" ht="19.5" customHeight="1" hidden="1">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row>
    <row r="573" spans="1:28" ht="19.5" customHeight="1" hidden="1">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row>
    <row r="574" spans="1:28" ht="19.5" customHeight="1" hidden="1">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row>
    <row r="575" spans="1:28" ht="19.5" customHeight="1" hidden="1">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row>
    <row r="576" spans="1:28" ht="19.5" customHeight="1" hidden="1">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row>
    <row r="577" spans="1:28" ht="19.5" customHeight="1" hidden="1">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row>
    <row r="578" spans="1:28" ht="19.5" customHeight="1" hidden="1">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row>
    <row r="579" spans="1:28" ht="19.5" customHeight="1" hidden="1">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row>
    <row r="580" spans="1:28" ht="19.5" customHeight="1" hidden="1">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row>
    <row r="581" spans="1:28" ht="19.5" customHeight="1" hidden="1">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row>
    <row r="582" spans="1:28" ht="19.5" customHeight="1" hidden="1">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row>
    <row r="583" spans="1:28" ht="19.5" customHeight="1" hidden="1">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row>
    <row r="584" spans="1:28" ht="19.5" customHeight="1" hidden="1">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row>
    <row r="585" spans="1:28" ht="19.5" customHeight="1" hidden="1">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row>
    <row r="586" spans="1:28" ht="19.5" customHeight="1" hidden="1">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row>
    <row r="587" spans="1:28" ht="19.5" customHeight="1" hidden="1">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row>
    <row r="588" spans="1:28" ht="19.5" customHeight="1" hidden="1">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row>
    <row r="589" spans="1:28" ht="19.5" customHeight="1" hidden="1">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row>
    <row r="590" spans="1:28" ht="19.5" customHeight="1" hidden="1">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row>
    <row r="591" spans="1:28" ht="19.5" customHeight="1" hidden="1">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row>
    <row r="592" spans="1:28" ht="19.5" customHeight="1" hidden="1">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row>
    <row r="593" spans="1:28" ht="19.5" customHeight="1" hidden="1">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row>
    <row r="594" spans="1:28" ht="19.5" customHeight="1" hidden="1">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row>
    <row r="595" spans="1:28" ht="19.5" customHeight="1" hidden="1">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row>
    <row r="596" spans="1:28" ht="19.5" customHeight="1" hidden="1">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row>
    <row r="597" spans="1:28" ht="19.5" customHeight="1" hidden="1">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c r="AA597" s="177"/>
      <c r="AB597" s="177"/>
    </row>
    <row r="598" spans="1:28" ht="19.5" customHeight="1" hidden="1">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row>
    <row r="599" spans="1:28" ht="19.5" customHeight="1" hidden="1">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c r="AA599" s="177"/>
      <c r="AB599" s="177"/>
    </row>
    <row r="600" spans="1:28" ht="19.5" customHeight="1" hidden="1">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row>
    <row r="601" spans="1:28" ht="19.5" customHeight="1" hidden="1">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row>
    <row r="602" spans="1:28" ht="19.5" customHeight="1" hidden="1">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row>
    <row r="603" spans="1:28" ht="19.5" customHeight="1" hidden="1">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c r="AA603" s="177"/>
      <c r="AB603" s="177"/>
    </row>
    <row r="604" spans="1:28" ht="19.5" customHeight="1" hidden="1">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row>
    <row r="605" spans="1:28" ht="19.5" customHeight="1" hidden="1">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c r="AA605" s="177"/>
      <c r="AB605" s="177"/>
    </row>
    <row r="606" spans="1:28" ht="19.5" customHeight="1" hidden="1">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row>
    <row r="607" spans="1:28" ht="19.5" customHeight="1" hidden="1">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row>
    <row r="608" spans="1:28" ht="19.5" customHeight="1" hidden="1">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row>
    <row r="609" spans="1:28" ht="19.5" customHeight="1" hidden="1">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row>
    <row r="610" spans="1:28" ht="19.5" customHeight="1" hidden="1">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row>
    <row r="611" spans="1:28" ht="19.5" customHeight="1" hidden="1">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row>
    <row r="612" spans="1:28" ht="19.5" customHeight="1" hidden="1">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row>
    <row r="613" spans="1:28" ht="19.5" customHeight="1" hidden="1">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row>
    <row r="614" spans="1:28" ht="19.5" customHeight="1" hidden="1">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c r="AA614" s="177"/>
      <c r="AB614" s="177"/>
    </row>
    <row r="615" spans="1:28" ht="19.5" customHeight="1" hidden="1">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row>
    <row r="616" spans="1:28" ht="19.5" customHeight="1" hidden="1">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row>
    <row r="617" spans="1:28" ht="19.5" customHeight="1" hidden="1">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row>
    <row r="618" spans="1:28" ht="19.5" customHeight="1" hidden="1">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row>
    <row r="619" spans="1:28" ht="19.5" customHeight="1" hidden="1">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row>
    <row r="620" spans="1:28" ht="19.5" customHeight="1" hidden="1">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row>
    <row r="621" spans="1:28" ht="19.5" customHeight="1" hidden="1">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row>
    <row r="622" spans="1:28" ht="19.5" customHeight="1" hidden="1">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row>
    <row r="623" spans="1:28" ht="19.5" customHeight="1" hidden="1">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row>
    <row r="624" spans="1:28" ht="19.5" customHeight="1" hidden="1">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row>
    <row r="625" spans="1:28" ht="19.5" customHeight="1" hidden="1">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row>
    <row r="626" spans="1:28" ht="19.5" customHeight="1" hidden="1">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row>
    <row r="627" spans="1:28" ht="19.5" customHeight="1" hidden="1">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row>
    <row r="628" spans="1:28" ht="19.5" customHeight="1" hidden="1">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c r="AA628" s="177"/>
      <c r="AB628" s="177"/>
    </row>
    <row r="629" spans="1:28" ht="19.5" customHeight="1" hidden="1">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c r="AA629" s="177"/>
      <c r="AB629" s="177"/>
    </row>
    <row r="630" spans="1:28" ht="19.5" customHeight="1" hidden="1">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c r="AA630" s="177"/>
      <c r="AB630" s="177"/>
    </row>
    <row r="631" spans="1:28" ht="19.5" customHeight="1" hidden="1">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row>
    <row r="632" spans="1:28" ht="19.5" customHeight="1" hidden="1">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row>
    <row r="633" spans="1:28" ht="19.5" customHeight="1" hidden="1">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c r="AA633" s="177"/>
      <c r="AB633" s="177"/>
    </row>
    <row r="634" spans="1:28" ht="19.5" customHeight="1" hidden="1">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row>
    <row r="635" spans="1:28" ht="19.5" customHeight="1" hidden="1">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row>
    <row r="636" spans="1:28" ht="19.5" customHeight="1" hidden="1">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row>
    <row r="637" spans="1:28" ht="19.5" customHeight="1" hidden="1">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row>
    <row r="638" spans="1:28" ht="19.5" customHeight="1" hidden="1">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c r="AA638" s="177"/>
      <c r="AB638" s="177"/>
    </row>
    <row r="639" spans="1:28" ht="19.5" customHeight="1" hidden="1">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c r="AA639" s="177"/>
      <c r="AB639" s="177"/>
    </row>
    <row r="640" spans="1:28" ht="19.5" customHeight="1" hidden="1">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c r="AA640" s="177"/>
      <c r="AB640" s="177"/>
    </row>
    <row r="641" spans="1:28" ht="19.5" customHeight="1" hidden="1">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row>
    <row r="642" spans="1:28" ht="19.5" customHeight="1" hidden="1">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row>
    <row r="643" spans="1:28" ht="19.5" customHeight="1" hidden="1">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row>
    <row r="644" spans="1:28" ht="19.5" customHeight="1" hidden="1">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row>
    <row r="645" spans="1:28" ht="19.5" customHeight="1" hidden="1">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row>
    <row r="646" spans="1:28" ht="19.5" customHeight="1" hidden="1">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row>
    <row r="647" spans="1:28" ht="19.5" customHeight="1" hidden="1">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row>
    <row r="648" spans="1:28" ht="19.5" customHeight="1" hidden="1">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row>
    <row r="649" spans="1:28" ht="19.5" customHeight="1" hidden="1">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row>
    <row r="650" spans="1:28" ht="19.5" customHeight="1" hidden="1">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row>
    <row r="651" spans="1:28" ht="19.5" customHeight="1" hidden="1">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row>
    <row r="652" spans="1:28" ht="19.5" customHeight="1" hidden="1">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row>
    <row r="653" spans="1:28" ht="19.5" customHeight="1" hidden="1">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row>
    <row r="654" spans="1:28" ht="19.5" customHeight="1" hidden="1">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row>
    <row r="655" spans="1:28" ht="19.5" customHeight="1" hidden="1">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row>
    <row r="656" spans="1:28" ht="19.5" customHeight="1" hidden="1">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row>
    <row r="657" spans="1:28" ht="19.5" customHeight="1" hidden="1">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row>
    <row r="658" spans="1:28" ht="19.5" customHeight="1" hidden="1">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row>
    <row r="659" spans="1:28" ht="19.5" customHeight="1" hidden="1">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c r="AA659" s="177"/>
      <c r="AB659" s="177"/>
    </row>
    <row r="660" spans="1:28" ht="19.5" customHeight="1" hidden="1">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row>
    <row r="661" spans="1:28" ht="19.5" customHeight="1" hidden="1">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c r="AA661" s="177"/>
      <c r="AB661" s="177"/>
    </row>
    <row r="662" spans="1:28" ht="19.5" customHeight="1" hidden="1">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row>
    <row r="663" spans="1:28" ht="19.5" customHeight="1" hidden="1">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c r="AA663" s="177"/>
      <c r="AB663" s="177"/>
    </row>
    <row r="664" spans="1:28" ht="19.5" customHeight="1" hidden="1">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c r="AA664" s="177"/>
      <c r="AB664" s="177"/>
    </row>
    <row r="665" spans="1:28" ht="19.5" customHeight="1" hidden="1">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row>
    <row r="666" spans="1:28" ht="19.5" customHeight="1" hidden="1">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row>
    <row r="667" spans="1:28" ht="19.5" customHeight="1" hidden="1">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c r="AA667" s="177"/>
      <c r="AB667" s="177"/>
    </row>
    <row r="668" spans="1:28" ht="19.5" customHeight="1" hidden="1">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row>
    <row r="669" spans="1:28" ht="19.5" customHeight="1" hidden="1">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row>
    <row r="670" spans="1:28" ht="19.5" customHeight="1" hidden="1">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row>
    <row r="671" spans="1:28" ht="19.5" customHeight="1" hidden="1">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row>
    <row r="672" spans="1:28" ht="19.5" customHeight="1" hidden="1">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row>
    <row r="673" spans="1:28" ht="19.5" customHeight="1" hidden="1">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c r="AA673" s="177"/>
      <c r="AB673" s="177"/>
    </row>
    <row r="674" spans="1:28" ht="19.5" customHeight="1" hidden="1">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row>
    <row r="675" spans="1:28" ht="19.5" customHeight="1" hidden="1">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row>
    <row r="676" spans="1:28" ht="19.5" customHeight="1" hidden="1">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row>
    <row r="677" spans="1:28" ht="19.5" customHeight="1" hidden="1">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row>
    <row r="678" spans="1:28" ht="19.5" customHeight="1" hidden="1">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row>
    <row r="679" spans="1:28" ht="19.5" customHeight="1" hidden="1">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row>
    <row r="680" spans="1:28" ht="19.5" customHeight="1" hidden="1">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row>
    <row r="681" spans="1:28" ht="19.5" customHeight="1" hidden="1">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row>
    <row r="682" spans="1:28" ht="19.5" customHeight="1" hidden="1">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row>
    <row r="683" spans="1:28" ht="19.5" customHeight="1" hidden="1">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row>
    <row r="684" spans="1:28" ht="19.5" customHeight="1" hidden="1">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row>
    <row r="685" spans="1:28" ht="19.5" customHeight="1" hidden="1">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row>
    <row r="686" spans="1:28" ht="19.5" customHeight="1" hidden="1">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row>
    <row r="687" spans="1:28" ht="19.5" customHeight="1" hidden="1">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row>
    <row r="688" spans="1:28" ht="19.5" customHeight="1" hidden="1">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row>
    <row r="689" spans="1:28" ht="19.5" customHeight="1" hidden="1">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row>
    <row r="690" spans="1:28" ht="19.5" customHeight="1" hidden="1">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row>
    <row r="691" spans="1:28" ht="19.5" customHeight="1" hidden="1">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row>
    <row r="692" spans="1:28" ht="19.5" customHeight="1" hidden="1">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row>
    <row r="693" spans="1:28" ht="19.5" customHeight="1" hidden="1">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row>
    <row r="694" spans="1:28" ht="19.5" customHeight="1" hidden="1">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row>
    <row r="695" spans="1:28" ht="19.5" customHeight="1" hidden="1">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c r="AA695" s="177"/>
      <c r="AB695" s="177"/>
    </row>
    <row r="696" spans="1:28" ht="19.5" customHeight="1" hidden="1">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c r="AA696" s="177"/>
      <c r="AB696" s="177"/>
    </row>
    <row r="697" spans="1:28" ht="19.5" customHeight="1" hidden="1">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row>
    <row r="698" spans="1:28" ht="19.5" customHeight="1" hidden="1">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row>
    <row r="699" spans="1:28" ht="19.5" customHeight="1" hidden="1">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row>
    <row r="700" spans="1:28" ht="19.5" customHeight="1" hidden="1">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row>
    <row r="701" spans="1:28" ht="19.5" customHeight="1" hidden="1">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row>
    <row r="702" spans="1:28" ht="19.5" customHeight="1" hidden="1">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c r="AA702" s="177"/>
      <c r="AB702" s="177"/>
    </row>
    <row r="703" spans="1:28" ht="19.5" customHeight="1" hidden="1">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row>
    <row r="704" spans="1:28" ht="19.5" customHeight="1" hidden="1">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row>
    <row r="705" spans="1:28" ht="19.5" customHeight="1" hidden="1">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row>
    <row r="706" spans="1:28" ht="19.5" customHeight="1" hidden="1">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row>
    <row r="707" spans="1:28" ht="19.5" customHeight="1" hidden="1">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row>
    <row r="708" spans="1:28" ht="19.5" customHeight="1" hidden="1">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row>
    <row r="709" spans="1:28" ht="19.5" customHeight="1" hidden="1">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c r="AA709" s="177"/>
      <c r="AB709" s="177"/>
    </row>
    <row r="710" spans="1:28" ht="19.5" customHeight="1" hidden="1">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c r="AA710" s="177"/>
      <c r="AB710" s="177"/>
    </row>
    <row r="711" spans="1:28" ht="19.5" customHeight="1" hidden="1">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row>
    <row r="712" spans="1:28" ht="19.5" customHeight="1" hidden="1">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row>
    <row r="713" spans="1:28" ht="19.5" customHeight="1" hidden="1">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row>
    <row r="714" spans="1:28" ht="19.5" customHeight="1" hidden="1">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c r="AA714" s="177"/>
      <c r="AB714" s="177"/>
    </row>
    <row r="715" spans="1:28" ht="19.5" customHeight="1" hidden="1">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row>
    <row r="716" spans="1:28" ht="19.5" customHeight="1" hidden="1">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row>
    <row r="717" spans="1:28" ht="19.5" customHeight="1" hidden="1">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c r="AA717" s="177"/>
      <c r="AB717" s="177"/>
    </row>
    <row r="718" spans="1:28" ht="19.5" customHeight="1" hidden="1">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row>
    <row r="719" spans="1:28" ht="19.5" customHeight="1" hidden="1">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row>
    <row r="720" spans="1:28" ht="19.5" customHeight="1" hidden="1">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row>
    <row r="721" spans="1:28" ht="19.5" customHeight="1" hidden="1">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c r="AA721" s="177"/>
      <c r="AB721" s="177"/>
    </row>
    <row r="722" spans="1:28" ht="19.5" customHeight="1" hidden="1">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row>
    <row r="723" spans="1:28" ht="19.5" customHeight="1" hidden="1">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c r="AA723" s="177"/>
      <c r="AB723" s="177"/>
    </row>
    <row r="724" spans="1:28" ht="19.5" customHeight="1" hidden="1">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c r="AA724" s="177"/>
      <c r="AB724" s="177"/>
    </row>
    <row r="725" spans="1:28" ht="19.5" customHeight="1" hidden="1">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c r="AA725" s="177"/>
      <c r="AB725" s="177"/>
    </row>
    <row r="726" spans="1:28" ht="19.5" customHeight="1" hidden="1">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c r="AA726" s="177"/>
      <c r="AB726" s="177"/>
    </row>
    <row r="727" spans="1:28" ht="19.5" customHeight="1" hidden="1">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c r="AA727" s="177"/>
      <c r="AB727" s="177"/>
    </row>
    <row r="728" spans="1:28" ht="19.5" customHeight="1" hidden="1">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c r="AA728" s="177"/>
      <c r="AB728" s="177"/>
    </row>
    <row r="729" spans="1:28" ht="19.5" customHeight="1" hidden="1">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c r="AA729" s="177"/>
      <c r="AB729" s="177"/>
    </row>
    <row r="730" spans="1:28" ht="19.5" customHeight="1" hidden="1">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row>
    <row r="731" spans="1:28" ht="19.5" customHeight="1" hidden="1">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c r="AA731" s="177"/>
      <c r="AB731" s="177"/>
    </row>
    <row r="732" spans="1:28" ht="19.5" customHeight="1" hidden="1">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c r="AA732" s="177"/>
      <c r="AB732" s="177"/>
    </row>
    <row r="733" spans="1:28" ht="19.5" customHeight="1" hidden="1">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row>
    <row r="734" spans="1:28" ht="19.5" customHeight="1" hidden="1">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c r="AA734" s="177"/>
      <c r="AB734" s="177"/>
    </row>
    <row r="735" spans="1:28" ht="19.5" customHeight="1" hidden="1">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row>
    <row r="736" spans="1:28" ht="19.5" customHeight="1" hidden="1">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row>
    <row r="737" spans="1:28" ht="19.5" customHeight="1" hidden="1">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row>
    <row r="738" spans="1:28" ht="19.5" customHeight="1" hidden="1">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row>
    <row r="739" spans="1:28" ht="19.5" customHeight="1" hidden="1">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row>
    <row r="740" spans="1:28" ht="19.5" customHeight="1" hidden="1">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c r="AA740" s="177"/>
      <c r="AB740" s="177"/>
    </row>
    <row r="741" spans="1:28" ht="19.5" customHeight="1" hidden="1">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row>
    <row r="742" spans="1:28" ht="19.5" customHeight="1" hidden="1">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row>
    <row r="743" spans="1:28" ht="19.5" customHeight="1" hidden="1">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row>
    <row r="744" spans="1:28" ht="19.5" customHeight="1" hidden="1">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row>
    <row r="745" spans="1:28" ht="19.5" customHeight="1" hidden="1">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c r="AA745" s="177"/>
      <c r="AB745" s="177"/>
    </row>
    <row r="746" spans="1:28" ht="19.5" customHeight="1" hidden="1">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c r="AA746" s="177"/>
      <c r="AB746" s="177"/>
    </row>
    <row r="747" spans="1:28" ht="19.5" customHeight="1" hidden="1">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c r="AA747" s="177"/>
      <c r="AB747" s="177"/>
    </row>
    <row r="748" spans="1:28" ht="19.5" customHeight="1" hidden="1">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c r="AA748" s="177"/>
      <c r="AB748" s="177"/>
    </row>
    <row r="749" spans="1:28" ht="19.5" customHeight="1" hidden="1">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c r="AA749" s="177"/>
      <c r="AB749" s="177"/>
    </row>
    <row r="750" spans="1:28" ht="19.5" customHeight="1" hidden="1">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c r="AA750" s="177"/>
      <c r="AB750" s="177"/>
    </row>
    <row r="751" spans="1:28" ht="19.5" customHeight="1" hidden="1">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row>
    <row r="752" spans="1:28" ht="19.5" customHeight="1" hidden="1">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c r="AA752" s="177"/>
      <c r="AB752" s="177"/>
    </row>
    <row r="753" spans="1:28" ht="19.5" customHeight="1" hidden="1">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c r="AA753" s="177"/>
      <c r="AB753" s="177"/>
    </row>
    <row r="754" spans="1:28" ht="19.5" customHeight="1" hidden="1">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row>
    <row r="755" spans="1:28" ht="19.5" customHeight="1" hidden="1">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c r="AA755" s="177"/>
      <c r="AB755" s="177"/>
    </row>
    <row r="756" spans="1:28" ht="19.5" customHeight="1" hidden="1">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row>
    <row r="757" spans="1:28" ht="19.5" customHeight="1" hidden="1">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row>
    <row r="758" spans="1:28" ht="19.5" customHeight="1" hidden="1">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row>
    <row r="759" spans="1:28" ht="19.5" customHeight="1" hidden="1">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row>
    <row r="760" spans="1:28" ht="19.5" customHeight="1" hidden="1">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c r="AA760" s="177"/>
      <c r="AB760" s="177"/>
    </row>
    <row r="761" spans="1:28" ht="19.5" customHeight="1" hidden="1">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c r="AA761" s="177"/>
      <c r="AB761" s="177"/>
    </row>
    <row r="762" spans="1:28" ht="19.5" customHeight="1" hidden="1">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c r="AA762" s="177"/>
      <c r="AB762" s="177"/>
    </row>
    <row r="763" spans="1:28" ht="19.5" customHeight="1" hidden="1">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row>
    <row r="764" spans="1:28" ht="19.5" customHeight="1" hidden="1">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row>
    <row r="765" spans="1:28" ht="19.5" customHeight="1" hidden="1">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c r="AA765" s="177"/>
      <c r="AB765" s="177"/>
    </row>
    <row r="766" spans="1:28" ht="19.5" customHeight="1" hidden="1">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c r="AA766" s="177"/>
      <c r="AB766" s="177"/>
    </row>
    <row r="767" spans="1:28" ht="19.5" customHeight="1" hidden="1">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c r="AA767" s="177"/>
      <c r="AB767" s="177"/>
    </row>
    <row r="768" spans="1:28" ht="19.5" customHeight="1" hidden="1">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row>
    <row r="769" spans="1:28" ht="19.5" customHeight="1" hidden="1">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row>
    <row r="770" spans="1:28" ht="19.5" customHeight="1" hidden="1">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row>
    <row r="771" spans="1:28" ht="19.5" customHeight="1" hidden="1">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row>
    <row r="772" spans="1:28" ht="19.5" customHeight="1" hidden="1">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c r="AA772" s="177"/>
      <c r="AB772" s="177"/>
    </row>
    <row r="773" spans="1:28" ht="19.5" customHeight="1" hidden="1">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c r="AA773" s="177"/>
      <c r="AB773" s="177"/>
    </row>
    <row r="774" spans="1:28" ht="19.5" customHeight="1" hidden="1">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c r="AA774" s="177"/>
      <c r="AB774" s="177"/>
    </row>
    <row r="775" spans="1:28" ht="19.5" customHeight="1" hidden="1">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row>
    <row r="776" spans="1:28" ht="19.5" customHeight="1" hidden="1">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row>
    <row r="777" spans="1:28" ht="19.5" customHeight="1" hidden="1">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c r="AA777" s="177"/>
      <c r="AB777" s="177"/>
    </row>
    <row r="778" spans="1:28" ht="19.5" customHeight="1" hidden="1">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row>
    <row r="779" spans="1:28" ht="19.5" customHeight="1" hidden="1">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row>
    <row r="780" spans="1:28" ht="19.5" customHeight="1" hidden="1">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row>
    <row r="781" spans="1:28" ht="19.5" customHeight="1" hidden="1">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row>
    <row r="782" spans="1:28" ht="19.5" customHeight="1" hidden="1">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row>
    <row r="783" spans="1:28" ht="19.5" customHeight="1" hidden="1">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row>
    <row r="784" spans="1:28" ht="19.5" customHeight="1" hidden="1">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row>
    <row r="785" spans="1:28" ht="19.5" customHeight="1" hidden="1">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c r="AA785" s="177"/>
      <c r="AB785" s="177"/>
    </row>
    <row r="786" spans="1:28" ht="19.5" customHeight="1" hidden="1">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row>
    <row r="787" spans="1:28" ht="19.5" customHeight="1" hidden="1">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c r="AA787" s="177"/>
      <c r="AB787" s="177"/>
    </row>
    <row r="788" spans="1:28" ht="19.5" customHeight="1" hidden="1">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row>
    <row r="789" spans="1:28" ht="19.5" customHeight="1" hidden="1">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row>
    <row r="790" spans="1:28" ht="19.5" customHeight="1" hidden="1">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c r="AA790" s="177"/>
      <c r="AB790" s="177"/>
    </row>
    <row r="791" spans="1:28" ht="19.5" customHeight="1" hidden="1">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c r="AA791" s="177"/>
      <c r="AB791" s="177"/>
    </row>
    <row r="792" spans="1:28" ht="19.5" customHeight="1" hidden="1">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row>
    <row r="793" spans="1:28" ht="19.5" customHeight="1" hidden="1">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c r="AA793" s="177"/>
      <c r="AB793" s="177"/>
    </row>
    <row r="794" spans="1:28" ht="19.5" customHeight="1" hidden="1">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c r="AA794" s="177"/>
      <c r="AB794" s="177"/>
    </row>
    <row r="795" spans="1:28" ht="19.5" customHeight="1" hidden="1">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c r="AA795" s="177"/>
      <c r="AB795" s="177"/>
    </row>
    <row r="796" spans="1:28" ht="19.5" customHeight="1" hidden="1">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c r="AA796" s="177"/>
      <c r="AB796" s="177"/>
    </row>
    <row r="797" spans="1:28" ht="19.5" customHeight="1" hidden="1">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c r="AA797" s="177"/>
      <c r="AB797" s="177"/>
    </row>
    <row r="798" spans="1:28" ht="19.5" customHeight="1" hidden="1">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row>
    <row r="799" spans="1:28" ht="19.5" customHeight="1" hidden="1">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c r="AA799" s="177"/>
      <c r="AB799" s="177"/>
    </row>
    <row r="800" spans="1:28" ht="19.5" customHeight="1" hidden="1">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c r="AA800" s="177"/>
      <c r="AB800" s="177"/>
    </row>
    <row r="801" spans="1:28" ht="19.5" customHeight="1" hidden="1">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c r="AA801" s="177"/>
      <c r="AB801" s="177"/>
    </row>
    <row r="802" spans="1:28" ht="19.5" customHeight="1" hidden="1">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row>
    <row r="803" spans="1:28" ht="19.5" customHeight="1" hidden="1">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row>
    <row r="804" spans="1:28" ht="19.5" customHeight="1" hidden="1">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c r="AA804" s="177"/>
      <c r="AB804" s="177"/>
    </row>
    <row r="805" spans="1:28" ht="19.5" customHeight="1" hidden="1">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row>
    <row r="806" spans="1:28" ht="19.5" customHeight="1" hidden="1">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row>
    <row r="807" spans="1:28" ht="19.5" customHeight="1" hidden="1">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row>
    <row r="808" spans="1:28" ht="19.5" customHeight="1" hidden="1">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row>
    <row r="809" spans="1:28" ht="19.5" customHeight="1" hidden="1">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c r="AA809" s="177"/>
      <c r="AB809" s="177"/>
    </row>
    <row r="810" spans="1:28" ht="19.5" customHeight="1" hidden="1">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row>
    <row r="811" spans="1:28" ht="19.5" customHeight="1" hidden="1">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c r="AA811" s="177"/>
      <c r="AB811" s="177"/>
    </row>
    <row r="812" spans="1:28" ht="19.5" customHeight="1" hidden="1">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c r="AA812" s="177"/>
      <c r="AB812" s="177"/>
    </row>
    <row r="813" spans="1:28" ht="19.5" customHeight="1" hidden="1">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row>
    <row r="814" spans="1:28" ht="19.5" customHeight="1" hidden="1">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c r="AA814" s="177"/>
      <c r="AB814" s="177"/>
    </row>
    <row r="815" spans="1:28" ht="19.5" customHeight="1" hidden="1">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c r="AA815" s="177"/>
      <c r="AB815" s="177"/>
    </row>
    <row r="816" spans="1:28" ht="19.5" customHeight="1" hidden="1">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row>
    <row r="817" spans="1:28" ht="19.5" customHeight="1" hidden="1">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row>
    <row r="818" spans="1:28" ht="19.5" customHeight="1" hidden="1">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c r="AA818" s="177"/>
      <c r="AB818" s="177"/>
    </row>
    <row r="819" spans="1:28" ht="19.5" customHeight="1" hidden="1">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c r="AA819" s="177"/>
      <c r="AB819" s="177"/>
    </row>
    <row r="820" spans="1:28" ht="19.5" customHeight="1" hidden="1">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c r="AA820" s="177"/>
      <c r="AB820" s="177"/>
    </row>
    <row r="821" spans="1:28" ht="19.5" customHeight="1" hidden="1">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c r="AA821" s="177"/>
      <c r="AB821" s="177"/>
    </row>
    <row r="822" spans="1:28" ht="19.5" customHeight="1" hidden="1">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c r="AA822" s="177"/>
      <c r="AB822" s="177"/>
    </row>
    <row r="823" spans="1:28" ht="19.5" customHeight="1" hidden="1">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77"/>
      <c r="AB823" s="177"/>
    </row>
    <row r="824" spans="1:28" ht="19.5" customHeight="1" hidden="1">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c r="AA824" s="177"/>
      <c r="AB824" s="177"/>
    </row>
    <row r="825" spans="1:28" ht="19.5" customHeight="1" hidden="1">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row>
    <row r="826" spans="1:28" ht="19.5" customHeight="1" hidden="1">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c r="AA826" s="177"/>
      <c r="AB826" s="177"/>
    </row>
    <row r="827" spans="1:28" ht="19.5" customHeight="1" hidden="1">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c r="AA827" s="177"/>
      <c r="AB827" s="177"/>
    </row>
    <row r="828" spans="1:28" ht="19.5" customHeight="1" hidden="1">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c r="AA828" s="177"/>
      <c r="AB828" s="177"/>
    </row>
    <row r="829" spans="1:28" ht="19.5" customHeight="1" hidden="1">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c r="AA829" s="177"/>
      <c r="AB829" s="177"/>
    </row>
    <row r="830" spans="1:28" ht="19.5" customHeight="1" hidden="1">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c r="AA830" s="177"/>
      <c r="AB830" s="177"/>
    </row>
    <row r="831" spans="1:28" ht="19.5" customHeight="1" hidden="1">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c r="AA831" s="177"/>
      <c r="AB831" s="177"/>
    </row>
    <row r="832" spans="1:28" ht="19.5" customHeight="1" hidden="1">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c r="AA832" s="177"/>
      <c r="AB832" s="177"/>
    </row>
    <row r="833" spans="1:28" ht="19.5" customHeight="1" hidden="1">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row>
    <row r="834" spans="1:28" ht="19.5" customHeight="1" hidden="1">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row>
    <row r="835" spans="1:28" ht="19.5" customHeight="1" hidden="1">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c r="AA835" s="177"/>
      <c r="AB835" s="177"/>
    </row>
    <row r="836" spans="1:28" ht="19.5" customHeight="1" hidden="1">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row>
    <row r="837" spans="1:28" ht="19.5" customHeight="1" hidden="1">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row>
    <row r="838" spans="1:28" ht="19.5" customHeight="1" hidden="1">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row>
    <row r="839" spans="1:28" ht="19.5" customHeight="1" hidden="1">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row>
    <row r="840" spans="1:28" ht="19.5" customHeight="1" hidden="1">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c r="AA840" s="177"/>
      <c r="AB840" s="177"/>
    </row>
    <row r="841" spans="1:28" ht="19.5" customHeight="1" hidden="1">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row>
    <row r="842" spans="1:28" ht="19.5" customHeight="1" hidden="1">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row>
    <row r="843" spans="1:28" ht="19.5" customHeight="1" hidden="1">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row>
    <row r="844" spans="1:28" ht="19.5" customHeight="1" hidden="1">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c r="AA844" s="177"/>
      <c r="AB844" s="177"/>
    </row>
    <row r="845" spans="1:28" ht="19.5" customHeight="1" hidden="1">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c r="AA845" s="177"/>
      <c r="AB845" s="177"/>
    </row>
    <row r="846" spans="1:28" ht="19.5" customHeight="1" hidden="1">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row>
    <row r="847" spans="1:28" ht="19.5" customHeight="1" hidden="1">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c r="AA847" s="177"/>
      <c r="AB847" s="177"/>
    </row>
    <row r="848" spans="1:28" ht="19.5" customHeight="1" hidden="1">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c r="AA848" s="177"/>
      <c r="AB848" s="177"/>
    </row>
    <row r="849" spans="1:28" ht="19.5" customHeight="1" hidden="1">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c r="AA849" s="177"/>
      <c r="AB849" s="177"/>
    </row>
    <row r="850" spans="1:28" ht="19.5" customHeight="1" hidden="1">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c r="AA850" s="177"/>
      <c r="AB850" s="177"/>
    </row>
    <row r="851" spans="1:28" ht="19.5" customHeight="1" hidden="1">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row>
    <row r="852" spans="1:28" ht="19.5" customHeight="1" hidden="1">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row>
    <row r="853" spans="1:28" ht="19.5" customHeight="1" hidden="1">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row>
    <row r="854" spans="1:28" ht="19.5" customHeight="1" hidden="1">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row>
    <row r="855" spans="1:28" ht="19.5" customHeight="1" hidden="1">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c r="AA855" s="177"/>
      <c r="AB855" s="177"/>
    </row>
    <row r="856" spans="1:28" ht="19.5" customHeight="1" hidden="1">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c r="AA856" s="177"/>
      <c r="AB856" s="177"/>
    </row>
    <row r="857" spans="1:28" ht="19.5" customHeight="1" hidden="1">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row>
    <row r="858" spans="1:28" ht="19.5" customHeight="1" hidden="1">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c r="AA858" s="177"/>
      <c r="AB858" s="177"/>
    </row>
    <row r="859" spans="1:28" ht="19.5" customHeight="1" hidden="1">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c r="AA859" s="177"/>
      <c r="AB859" s="177"/>
    </row>
    <row r="860" spans="1:28" ht="19.5" customHeight="1" hidden="1">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c r="AA860" s="177"/>
      <c r="AB860" s="177"/>
    </row>
    <row r="861" spans="1:28" ht="19.5" customHeight="1" hidden="1">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c r="AA861" s="177"/>
      <c r="AB861" s="177"/>
    </row>
    <row r="862" spans="1:28" ht="19.5" customHeight="1" hidden="1">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c r="AA862" s="177"/>
      <c r="AB862" s="177"/>
    </row>
    <row r="863" spans="1:28" ht="19.5" customHeight="1" hidden="1">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c r="AA863" s="177"/>
      <c r="AB863" s="177"/>
    </row>
    <row r="864" spans="1:28" ht="19.5" customHeight="1" hidden="1">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c r="AA864" s="177"/>
      <c r="AB864" s="177"/>
    </row>
    <row r="865" spans="1:28" ht="19.5" customHeight="1" hidden="1">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c r="AA865" s="177"/>
      <c r="AB865" s="177"/>
    </row>
    <row r="866" spans="1:28" ht="19.5" customHeight="1" hidden="1">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c r="AA866" s="177"/>
      <c r="AB866" s="177"/>
    </row>
    <row r="867" spans="1:28" ht="19.5" customHeight="1" hidden="1">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row>
    <row r="868" spans="1:28" ht="19.5" customHeight="1" hidden="1">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row>
    <row r="869" spans="1:28" ht="19.5" customHeight="1" hidden="1">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row>
    <row r="870" spans="1:28" ht="19.5" customHeight="1" hidden="1">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c r="AA870" s="177"/>
      <c r="AB870" s="177"/>
    </row>
    <row r="871" spans="1:28" ht="19.5" customHeight="1" hidden="1">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c r="AA871" s="177"/>
      <c r="AB871" s="177"/>
    </row>
    <row r="872" spans="1:28" ht="19.5" customHeight="1" hidden="1">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c r="AA872" s="177"/>
      <c r="AB872" s="177"/>
    </row>
    <row r="873" spans="1:28" ht="19.5" customHeight="1" hidden="1">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c r="AA873" s="177"/>
      <c r="AB873" s="177"/>
    </row>
    <row r="874" spans="1:28" ht="19.5" customHeight="1" hidden="1">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c r="AA874" s="177"/>
      <c r="AB874" s="177"/>
    </row>
    <row r="875" spans="1:28" ht="19.5" customHeight="1" hidden="1">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c r="AA875" s="177"/>
      <c r="AB875" s="177"/>
    </row>
    <row r="876" spans="1:28" ht="19.5" customHeight="1" hidden="1">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c r="AA876" s="177"/>
      <c r="AB876" s="177"/>
    </row>
    <row r="877" spans="1:28" ht="19.5" customHeight="1" hidden="1">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c r="AA877" s="177"/>
      <c r="AB877" s="177"/>
    </row>
    <row r="878" spans="1:28" ht="19.5" customHeight="1" hidden="1">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row>
    <row r="879" spans="1:28" ht="19.5" customHeight="1" hidden="1">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row>
    <row r="880" spans="1:28" ht="19.5" customHeight="1" hidden="1">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row>
    <row r="881" spans="1:28" ht="19.5" customHeight="1" hidden="1">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row>
    <row r="882" spans="1:28" ht="19.5" customHeight="1" hidden="1">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c r="AA882" s="177"/>
      <c r="AB882" s="177"/>
    </row>
    <row r="883" spans="1:28" ht="19.5" customHeight="1" hidden="1">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row>
    <row r="884" spans="1:28" ht="19.5" customHeight="1" hidden="1">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row>
    <row r="885" spans="1:28" ht="19.5" customHeight="1" hidden="1">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c r="AA885" s="177"/>
      <c r="AB885" s="177"/>
    </row>
    <row r="886" spans="1:28" ht="19.5" customHeight="1" hidden="1">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c r="AA886" s="177"/>
      <c r="AB886" s="177"/>
    </row>
    <row r="887" spans="1:28" ht="19.5" customHeight="1" hidden="1">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c r="AA887" s="177"/>
      <c r="AB887" s="177"/>
    </row>
    <row r="888" spans="1:28" ht="19.5" customHeight="1" hidden="1">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row>
    <row r="889" spans="1:28" ht="19.5" customHeight="1" hidden="1">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row>
    <row r="890" spans="1:28" ht="19.5" customHeight="1" hidden="1">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c r="AA890" s="177"/>
      <c r="AB890" s="177"/>
    </row>
    <row r="891" spans="1:28" ht="19.5" customHeight="1" hidden="1">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c r="AA891" s="177"/>
      <c r="AB891" s="177"/>
    </row>
    <row r="892" spans="1:28" ht="19.5" customHeight="1" hidden="1">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c r="AA892" s="177"/>
      <c r="AB892" s="177"/>
    </row>
    <row r="893" spans="1:28" ht="19.5" customHeight="1" hidden="1">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c r="AA893" s="177"/>
      <c r="AB893" s="177"/>
    </row>
    <row r="894" spans="1:28" ht="19.5" customHeight="1" hidden="1">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c r="AA894" s="177"/>
      <c r="AB894" s="177"/>
    </row>
    <row r="895" spans="1:28" ht="19.5" customHeight="1" hidden="1">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c r="AA895" s="177"/>
      <c r="AB895" s="177"/>
    </row>
    <row r="896" spans="1:28" ht="19.5" customHeight="1" hidden="1">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c r="AA896" s="177"/>
      <c r="AB896" s="177"/>
    </row>
    <row r="897" spans="1:28" ht="19.5" customHeight="1" hidden="1">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c r="AA897" s="177"/>
      <c r="AB897" s="177"/>
    </row>
    <row r="898" spans="1:28" ht="19.5" customHeight="1" hidden="1">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c r="AA898" s="177"/>
      <c r="AB898" s="177"/>
    </row>
    <row r="899" spans="1:28" ht="19.5" customHeight="1" hidden="1">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c r="AA899" s="177"/>
      <c r="AB899" s="177"/>
    </row>
    <row r="900" spans="1:28" ht="19.5" customHeight="1" hidden="1">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row>
    <row r="901" spans="1:28" ht="19.5" customHeight="1" hidden="1">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row>
    <row r="902" spans="1:28" ht="19.5" customHeight="1" hidden="1">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c r="AA902" s="177"/>
      <c r="AB902" s="177"/>
    </row>
    <row r="903" spans="1:28" ht="19.5" customHeight="1" hidden="1">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c r="AA903" s="177"/>
      <c r="AB903" s="177"/>
    </row>
    <row r="904" spans="1:28" ht="19.5" customHeight="1" hidden="1">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row>
    <row r="905" spans="1:28" ht="19.5" customHeight="1" hidden="1">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row>
    <row r="906" spans="1:28" ht="19.5" customHeight="1" hidden="1">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row>
    <row r="907" spans="1:28" ht="19.5" customHeight="1" hidden="1">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row>
    <row r="908" spans="1:28" ht="19.5" customHeight="1" hidden="1">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row>
    <row r="909" spans="1:28" ht="19.5" customHeight="1" hidden="1">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row>
    <row r="910" spans="1:28" ht="19.5" customHeight="1" hidden="1">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row>
    <row r="911" spans="1:28" ht="19.5" customHeight="1" hidden="1">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row>
    <row r="912" spans="1:28" ht="19.5" customHeight="1" hidden="1">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row>
    <row r="913" spans="1:28" ht="19.5" customHeight="1" hidden="1">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row>
    <row r="914" spans="1:28" ht="19.5" customHeight="1" hidden="1">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row>
    <row r="915" spans="1:28" ht="19.5" customHeight="1" hidden="1">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row>
    <row r="916" spans="1:28" ht="19.5" customHeight="1" hidden="1">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c r="AA916" s="177"/>
      <c r="AB916" s="177"/>
    </row>
    <row r="917" spans="1:28" ht="19.5" customHeight="1" hidden="1">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c r="AA917" s="177"/>
      <c r="AB917" s="177"/>
    </row>
    <row r="918" spans="1:28" ht="19.5" customHeight="1" hidden="1">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c r="AA918" s="177"/>
      <c r="AB918" s="177"/>
    </row>
    <row r="919" spans="1:28" ht="19.5" customHeight="1" hidden="1">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c r="AA919" s="177"/>
      <c r="AB919" s="177"/>
    </row>
    <row r="920" spans="1:28" ht="19.5" customHeight="1" hidden="1">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c r="AA920" s="177"/>
      <c r="AB920" s="177"/>
    </row>
    <row r="921" spans="1:28" ht="19.5" customHeight="1" hidden="1">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c r="AA921" s="177"/>
      <c r="AB921" s="177"/>
    </row>
    <row r="922" spans="1:28" ht="19.5" customHeight="1" hidden="1">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c r="AA922" s="177"/>
      <c r="AB922" s="177"/>
    </row>
    <row r="923" spans="1:28" ht="19.5" customHeight="1" hidden="1">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c r="AA923" s="177"/>
      <c r="AB923" s="177"/>
    </row>
    <row r="924" spans="1:28" ht="19.5" customHeight="1" hidden="1">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c r="AA924" s="177"/>
      <c r="AB924" s="177"/>
    </row>
    <row r="925" spans="1:28" ht="19.5" customHeight="1" hidden="1">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c r="AA925" s="177"/>
      <c r="AB925" s="177"/>
    </row>
    <row r="926" spans="1:28" ht="19.5" customHeight="1" hidden="1">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c r="AA926" s="177"/>
      <c r="AB926" s="177"/>
    </row>
    <row r="927" spans="1:28" ht="19.5" customHeight="1" hidden="1">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c r="AA927" s="177"/>
      <c r="AB927" s="177"/>
    </row>
    <row r="928" spans="1:28" ht="19.5" customHeight="1" hidden="1">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c r="AA928" s="177"/>
      <c r="AB928" s="177"/>
    </row>
    <row r="929" spans="1:28" ht="19.5" customHeight="1" hidden="1">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c r="AA929" s="177"/>
      <c r="AB929" s="177"/>
    </row>
    <row r="930" spans="1:28" ht="19.5" customHeight="1" hidden="1">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c r="AA930" s="177"/>
      <c r="AB930" s="177"/>
    </row>
    <row r="931" spans="1:28" ht="19.5" customHeight="1" hidden="1">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c r="AA931" s="177"/>
      <c r="AB931" s="177"/>
    </row>
    <row r="932" spans="1:28" ht="19.5" customHeight="1" hidden="1">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c r="AA932" s="177"/>
      <c r="AB932" s="177"/>
    </row>
    <row r="933" spans="1:28" ht="19.5" customHeight="1" hidden="1">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c r="AA933" s="177"/>
      <c r="AB933" s="177"/>
    </row>
    <row r="934" spans="1:28" ht="19.5" customHeight="1" hidden="1">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c r="AA934" s="177"/>
      <c r="AB934" s="177"/>
    </row>
    <row r="935" spans="1:28" ht="19.5" customHeight="1" hidden="1">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c r="AA935" s="177"/>
      <c r="AB935" s="177"/>
    </row>
    <row r="936" spans="1:28" ht="19.5" customHeight="1" hidden="1">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c r="AA936" s="177"/>
      <c r="AB936" s="177"/>
    </row>
    <row r="937" spans="1:28" ht="19.5" customHeight="1" hidden="1">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c r="AA937" s="177"/>
      <c r="AB937" s="177"/>
    </row>
    <row r="938" spans="1:28" ht="19.5" customHeight="1" hidden="1">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c r="AA938" s="177"/>
      <c r="AB938" s="177"/>
    </row>
    <row r="939" spans="1:28" ht="19.5" customHeight="1" hidden="1">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c r="AA939" s="177"/>
      <c r="AB939" s="177"/>
    </row>
    <row r="940" spans="1:28" ht="19.5" customHeight="1" hidden="1">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c r="AA940" s="177"/>
      <c r="AB940" s="177"/>
    </row>
    <row r="941" spans="1:28" ht="19.5" customHeight="1" hidden="1">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c r="AA941" s="177"/>
      <c r="AB941" s="177"/>
    </row>
    <row r="942" spans="1:28" ht="19.5" customHeight="1" hidden="1">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c r="AA942" s="177"/>
      <c r="AB942" s="177"/>
    </row>
    <row r="943" spans="1:28" ht="19.5" customHeight="1" hidden="1">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row>
    <row r="944" spans="1:28" ht="19.5" customHeight="1" hidden="1">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row>
    <row r="945" spans="1:28" ht="19.5" customHeight="1" hidden="1">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row>
    <row r="946" spans="1:28" ht="19.5" customHeight="1" hidden="1">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row>
    <row r="947" spans="1:28" ht="19.5" customHeight="1" hidden="1">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row>
    <row r="948" spans="1:28" ht="19.5" customHeight="1" hidden="1">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row>
    <row r="949" spans="1:28" ht="19.5" customHeight="1" hidden="1">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row>
    <row r="950" spans="1:28" ht="19.5" customHeight="1" hidden="1">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row>
    <row r="951" spans="1:28" ht="19.5" customHeight="1" hidden="1">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row>
    <row r="952" spans="1:28" ht="19.5" customHeight="1" hidden="1">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row>
    <row r="953" spans="1:28" ht="19.5" customHeight="1" hidden="1">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row>
    <row r="954" spans="1:28" ht="19.5" customHeight="1" hidden="1">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row>
    <row r="955" spans="1:28" ht="19.5" customHeight="1" hidden="1">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row>
    <row r="956" spans="1:28" ht="19.5" customHeight="1" hidden="1">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row>
    <row r="957" spans="1:28" ht="19.5" customHeight="1" hidden="1">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c r="AA957" s="177"/>
      <c r="AB957" s="177"/>
    </row>
    <row r="958" spans="1:28" ht="19.5" customHeight="1" hidden="1">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c r="AA958" s="177"/>
      <c r="AB958" s="177"/>
    </row>
    <row r="959" spans="1:28" ht="19.5" customHeight="1" hidden="1">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c r="AA959" s="177"/>
      <c r="AB959" s="177"/>
    </row>
    <row r="960" spans="1:28" ht="19.5" customHeight="1" hidden="1">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c r="AA960" s="177"/>
      <c r="AB960" s="177"/>
    </row>
    <row r="961" spans="1:28" ht="19.5" customHeight="1" hidden="1">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77"/>
      <c r="AB961" s="177"/>
    </row>
    <row r="962" spans="1:28" ht="19.5" customHeight="1" hidden="1">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c r="AA962" s="177"/>
      <c r="AB962" s="177"/>
    </row>
    <row r="963" spans="1:28" ht="19.5" customHeight="1" hidden="1">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c r="AA963" s="177"/>
      <c r="AB963" s="177"/>
    </row>
    <row r="964" spans="1:28" ht="19.5" customHeight="1" hidden="1">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c r="AA964" s="177"/>
      <c r="AB964" s="177"/>
    </row>
    <row r="965" spans="1:28" ht="19.5" customHeight="1" hidden="1">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c r="AA965" s="177"/>
      <c r="AB965" s="177"/>
    </row>
    <row r="966" spans="1:28" ht="19.5" customHeight="1" hidden="1">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c r="AA966" s="177"/>
      <c r="AB966" s="177"/>
    </row>
    <row r="967" spans="1:28" ht="19.5" customHeight="1" hidden="1">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c r="AA967" s="177"/>
      <c r="AB967" s="177"/>
    </row>
    <row r="968" spans="1:28" ht="19.5" customHeight="1" hidden="1">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row>
    <row r="969" spans="1:28" ht="19.5" customHeight="1" hidden="1">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c r="AA969" s="177"/>
      <c r="AB969" s="177"/>
    </row>
    <row r="970" spans="1:28" ht="19.5" customHeight="1" hidden="1">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c r="AA970" s="177"/>
      <c r="AB970" s="177"/>
    </row>
    <row r="971" spans="1:28" ht="19.5" customHeight="1" hidden="1">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row>
    <row r="972" spans="1:28" ht="19.5" customHeight="1" hidden="1">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row>
    <row r="973" spans="1:28" ht="19.5" customHeight="1" hidden="1">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c r="AA973" s="177"/>
      <c r="AB973" s="177"/>
    </row>
    <row r="974" spans="1:28" ht="19.5" customHeight="1" hidden="1">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row>
    <row r="975" spans="1:28" ht="19.5" customHeight="1" hidden="1">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c r="AA975" s="177"/>
      <c r="AB975" s="177"/>
    </row>
    <row r="976" spans="1:28" ht="19.5" customHeight="1" hidden="1">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c r="AA976" s="177"/>
      <c r="AB976" s="177"/>
    </row>
    <row r="977" spans="1:28" ht="19.5" customHeight="1" hidden="1">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c r="AA977" s="177"/>
      <c r="AB977" s="177"/>
    </row>
    <row r="978" spans="1:28" ht="19.5" customHeight="1" hidden="1">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c r="AA978" s="177"/>
      <c r="AB978" s="177"/>
    </row>
    <row r="979" spans="1:28" ht="19.5" customHeight="1" hidden="1">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c r="AA979" s="177"/>
      <c r="AB979" s="177"/>
    </row>
    <row r="980" spans="1:28" ht="19.5" customHeight="1" hidden="1">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c r="AA980" s="177"/>
      <c r="AB980" s="177"/>
    </row>
    <row r="981" spans="1:28" ht="19.5" customHeight="1" hidden="1">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c r="AA981" s="177"/>
      <c r="AB981" s="177"/>
    </row>
    <row r="982" spans="1:28" ht="19.5" customHeight="1" hidden="1">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c r="AA982" s="177"/>
      <c r="AB982" s="177"/>
    </row>
    <row r="983" spans="1:28" ht="19.5" customHeight="1" hidden="1">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c r="AA983" s="177"/>
      <c r="AB983" s="177"/>
    </row>
    <row r="984" spans="1:28" ht="19.5" customHeight="1" hidden="1">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c r="AA984" s="177"/>
      <c r="AB984" s="177"/>
    </row>
    <row r="985" spans="1:28" ht="19.5" customHeight="1" hidden="1">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c r="AA985" s="177"/>
      <c r="AB985" s="177"/>
    </row>
    <row r="986" spans="1:28" ht="19.5" customHeight="1" hidden="1">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c r="AA986" s="177"/>
      <c r="AB986" s="177"/>
    </row>
    <row r="987" spans="1:28" ht="19.5" customHeight="1" hidden="1">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c r="AA987" s="177"/>
      <c r="AB987" s="177"/>
    </row>
    <row r="988" spans="1:28" ht="19.5" customHeight="1" hidden="1">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c r="AA988" s="177"/>
      <c r="AB988" s="177"/>
    </row>
    <row r="989" spans="1:28" ht="19.5" customHeight="1" hidden="1">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c r="AA989" s="177"/>
      <c r="AB989" s="177"/>
    </row>
    <row r="990" spans="1:28" ht="19.5" customHeight="1" hidden="1">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c r="AA990" s="177"/>
      <c r="AB990" s="177"/>
    </row>
    <row r="991" spans="1:28" ht="19.5" customHeight="1" hidden="1">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c r="AA991" s="177"/>
      <c r="AB991" s="177"/>
    </row>
    <row r="992" spans="1:28" ht="19.5" customHeight="1" hidden="1">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c r="AA992" s="177"/>
      <c r="AB992" s="177"/>
    </row>
    <row r="993" spans="1:28" ht="19.5" customHeight="1" hidden="1">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c r="AA993" s="177"/>
      <c r="AB993" s="177"/>
    </row>
    <row r="994" spans="1:28" ht="19.5" customHeight="1" hidden="1">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c r="AA994" s="177"/>
      <c r="AB994" s="177"/>
    </row>
    <row r="995" spans="1:28" ht="19.5" customHeight="1" hidden="1">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c r="AA995" s="177"/>
      <c r="AB995" s="177"/>
    </row>
    <row r="996" spans="1:28" ht="19.5" customHeight="1" hidden="1">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c r="AA996" s="177"/>
      <c r="AB996" s="177"/>
    </row>
    <row r="997" spans="1:28" ht="19.5" customHeight="1" hidden="1">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c r="AA997" s="177"/>
      <c r="AB997" s="177"/>
    </row>
    <row r="998" spans="1:28" ht="19.5" customHeight="1" hidden="1">
      <c r="A998" s="177"/>
      <c r="B998" s="177"/>
      <c r="C998" s="177"/>
      <c r="D998" s="177"/>
      <c r="E998" s="177"/>
      <c r="F998" s="177"/>
      <c r="G998" s="177"/>
      <c r="H998" s="177"/>
      <c r="I998" s="177"/>
      <c r="J998" s="177"/>
      <c r="K998" s="177"/>
      <c r="L998" s="177"/>
      <c r="M998" s="177"/>
      <c r="N998" s="177"/>
      <c r="O998" s="177"/>
      <c r="P998" s="177"/>
      <c r="Q998" s="177"/>
      <c r="R998" s="177"/>
      <c r="S998" s="177"/>
      <c r="T998" s="177"/>
      <c r="U998" s="177"/>
      <c r="V998" s="177"/>
      <c r="W998" s="177"/>
      <c r="X998" s="177"/>
      <c r="Y998" s="177"/>
      <c r="Z998" s="177"/>
      <c r="AA998" s="177"/>
      <c r="AB998" s="177"/>
    </row>
    <row r="999" spans="1:28" ht="19.5" customHeight="1" hidden="1">
      <c r="A999" s="177"/>
      <c r="B999" s="177"/>
      <c r="C999" s="177"/>
      <c r="D999" s="177"/>
      <c r="E999" s="177"/>
      <c r="F999" s="177"/>
      <c r="G999" s="177"/>
      <c r="H999" s="177"/>
      <c r="I999" s="177"/>
      <c r="J999" s="177"/>
      <c r="K999" s="177"/>
      <c r="L999" s="177"/>
      <c r="M999" s="177"/>
      <c r="N999" s="177"/>
      <c r="O999" s="177"/>
      <c r="P999" s="177"/>
      <c r="Q999" s="177"/>
      <c r="R999" s="177"/>
      <c r="S999" s="177"/>
      <c r="T999" s="177"/>
      <c r="U999" s="177"/>
      <c r="V999" s="177"/>
      <c r="W999" s="177"/>
      <c r="X999" s="177"/>
      <c r="Y999" s="177"/>
      <c r="Z999" s="177"/>
      <c r="AA999" s="177"/>
      <c r="AB999" s="177"/>
    </row>
    <row r="1000" spans="1:28" ht="19.5" customHeight="1" hidden="1">
      <c r="A1000" s="177"/>
      <c r="B1000" s="177"/>
      <c r="C1000" s="177"/>
      <c r="D1000" s="177"/>
      <c r="E1000" s="177"/>
      <c r="F1000" s="177"/>
      <c r="G1000" s="177"/>
      <c r="H1000" s="177"/>
      <c r="I1000" s="177"/>
      <c r="J1000" s="177"/>
      <c r="K1000" s="177"/>
      <c r="L1000" s="177"/>
      <c r="M1000" s="177"/>
      <c r="N1000" s="177"/>
      <c r="O1000" s="177"/>
      <c r="P1000" s="177"/>
      <c r="Q1000" s="177"/>
      <c r="R1000" s="177"/>
      <c r="S1000" s="177"/>
      <c r="T1000" s="177"/>
      <c r="U1000" s="177"/>
      <c r="V1000" s="177"/>
      <c r="W1000" s="177"/>
      <c r="X1000" s="177"/>
      <c r="Y1000" s="177"/>
      <c r="Z1000" s="177"/>
      <c r="AA1000" s="177"/>
      <c r="AB1000" s="177"/>
    </row>
    <row r="1001" spans="1:28" ht="19.5" customHeight="1" hidden="1">
      <c r="A1001" s="177"/>
      <c r="B1001" s="177"/>
      <c r="C1001" s="177"/>
      <c r="D1001" s="177"/>
      <c r="E1001" s="177"/>
      <c r="F1001" s="177"/>
      <c r="G1001" s="177"/>
      <c r="H1001" s="177"/>
      <c r="I1001" s="177"/>
      <c r="J1001" s="177"/>
      <c r="K1001" s="177"/>
      <c r="L1001" s="177"/>
      <c r="M1001" s="177"/>
      <c r="N1001" s="177"/>
      <c r="O1001" s="177"/>
      <c r="P1001" s="177"/>
      <c r="Q1001" s="177"/>
      <c r="R1001" s="177"/>
      <c r="S1001" s="177"/>
      <c r="T1001" s="177"/>
      <c r="U1001" s="177"/>
      <c r="V1001" s="177"/>
      <c r="W1001" s="177"/>
      <c r="X1001" s="177"/>
      <c r="Y1001" s="177"/>
      <c r="Z1001" s="177"/>
      <c r="AA1001" s="177"/>
      <c r="AB1001" s="177"/>
    </row>
    <row r="1002" spans="1:28" ht="19.5" customHeight="1" hidden="1">
      <c r="A1002" s="177"/>
      <c r="B1002" s="177"/>
      <c r="C1002" s="177"/>
      <c r="D1002" s="177"/>
      <c r="E1002" s="177"/>
      <c r="F1002" s="177"/>
      <c r="G1002" s="177"/>
      <c r="H1002" s="177"/>
      <c r="I1002" s="177"/>
      <c r="J1002" s="177"/>
      <c r="K1002" s="177"/>
      <c r="L1002" s="177"/>
      <c r="M1002" s="177"/>
      <c r="N1002" s="177"/>
      <c r="O1002" s="177"/>
      <c r="P1002" s="177"/>
      <c r="Q1002" s="177"/>
      <c r="R1002" s="177"/>
      <c r="S1002" s="177"/>
      <c r="T1002" s="177"/>
      <c r="U1002" s="177"/>
      <c r="V1002" s="177"/>
      <c r="W1002" s="177"/>
      <c r="X1002" s="177"/>
      <c r="Y1002" s="177"/>
      <c r="Z1002" s="177"/>
      <c r="AA1002" s="177"/>
      <c r="AB1002" s="177"/>
    </row>
    <row r="1003" spans="1:28" ht="19.5" customHeight="1" hidden="1">
      <c r="A1003" s="177"/>
      <c r="B1003" s="177"/>
      <c r="C1003" s="177"/>
      <c r="D1003" s="177"/>
      <c r="E1003" s="177"/>
      <c r="F1003" s="177"/>
      <c r="G1003" s="177"/>
      <c r="H1003" s="177"/>
      <c r="I1003" s="177"/>
      <c r="J1003" s="177"/>
      <c r="K1003" s="177"/>
      <c r="L1003" s="177"/>
      <c r="M1003" s="177"/>
      <c r="N1003" s="177"/>
      <c r="O1003" s="177"/>
      <c r="P1003" s="177"/>
      <c r="Q1003" s="177"/>
      <c r="R1003" s="177"/>
      <c r="S1003" s="177"/>
      <c r="T1003" s="177"/>
      <c r="U1003" s="177"/>
      <c r="V1003" s="177"/>
      <c r="W1003" s="177"/>
      <c r="X1003" s="177"/>
      <c r="Y1003" s="177"/>
      <c r="Z1003" s="177"/>
      <c r="AA1003" s="177"/>
      <c r="AB1003" s="177"/>
    </row>
    <row r="1004" spans="1:28" ht="19.5" customHeight="1" hidden="1">
      <c r="A1004" s="177"/>
      <c r="B1004" s="177"/>
      <c r="C1004" s="177"/>
      <c r="D1004" s="177"/>
      <c r="E1004" s="177"/>
      <c r="F1004" s="177"/>
      <c r="G1004" s="177"/>
      <c r="H1004" s="177"/>
      <c r="I1004" s="177"/>
      <c r="J1004" s="177"/>
      <c r="K1004" s="177"/>
      <c r="L1004" s="177"/>
      <c r="M1004" s="177"/>
      <c r="N1004" s="177"/>
      <c r="O1004" s="177"/>
      <c r="P1004" s="177"/>
      <c r="Q1004" s="177"/>
      <c r="R1004" s="177"/>
      <c r="S1004" s="177"/>
      <c r="T1004" s="177"/>
      <c r="U1004" s="177"/>
      <c r="V1004" s="177"/>
      <c r="W1004" s="177"/>
      <c r="X1004" s="177"/>
      <c r="Y1004" s="177"/>
      <c r="Z1004" s="177"/>
      <c r="AA1004" s="177"/>
      <c r="AB1004" s="177"/>
    </row>
    <row r="1005" spans="1:28" ht="19.5" customHeight="1" hidden="1">
      <c r="A1005" s="177"/>
      <c r="B1005" s="177"/>
      <c r="C1005" s="177"/>
      <c r="D1005" s="177"/>
      <c r="E1005" s="177"/>
      <c r="F1005" s="177"/>
      <c r="G1005" s="177"/>
      <c r="H1005" s="177"/>
      <c r="I1005" s="177"/>
      <c r="J1005" s="177"/>
      <c r="K1005" s="177"/>
      <c r="L1005" s="177"/>
      <c r="M1005" s="177"/>
      <c r="N1005" s="177"/>
      <c r="O1005" s="177"/>
      <c r="P1005" s="177"/>
      <c r="Q1005" s="177"/>
      <c r="R1005" s="177"/>
      <c r="S1005" s="177"/>
      <c r="T1005" s="177"/>
      <c r="U1005" s="177"/>
      <c r="V1005" s="177"/>
      <c r="W1005" s="177"/>
      <c r="X1005" s="177"/>
      <c r="Y1005" s="177"/>
      <c r="Z1005" s="177"/>
      <c r="AA1005" s="177"/>
      <c r="AB1005" s="177"/>
    </row>
    <row r="1006" spans="1:28" ht="19.5" customHeight="1" hidden="1">
      <c r="A1006" s="177"/>
      <c r="B1006" s="177"/>
      <c r="C1006" s="177"/>
      <c r="D1006" s="177"/>
      <c r="E1006" s="177"/>
      <c r="F1006" s="177"/>
      <c r="G1006" s="177"/>
      <c r="H1006" s="177"/>
      <c r="I1006" s="177"/>
      <c r="J1006" s="177"/>
      <c r="K1006" s="177"/>
      <c r="L1006" s="177"/>
      <c r="M1006" s="177"/>
      <c r="N1006" s="177"/>
      <c r="O1006" s="177"/>
      <c r="P1006" s="177"/>
      <c r="Q1006" s="177"/>
      <c r="R1006" s="177"/>
      <c r="S1006" s="177"/>
      <c r="T1006" s="177"/>
      <c r="U1006" s="177"/>
      <c r="V1006" s="177"/>
      <c r="W1006" s="177"/>
      <c r="X1006" s="177"/>
      <c r="Y1006" s="177"/>
      <c r="Z1006" s="177"/>
      <c r="AA1006" s="177"/>
      <c r="AB1006" s="177"/>
    </row>
    <row r="1007" spans="1:28" ht="19.5" customHeight="1" hidden="1">
      <c r="A1007" s="177"/>
      <c r="B1007" s="177"/>
      <c r="C1007" s="177"/>
      <c r="D1007" s="177"/>
      <c r="E1007" s="177"/>
      <c r="F1007" s="177"/>
      <c r="G1007" s="177"/>
      <c r="H1007" s="177"/>
      <c r="I1007" s="177"/>
      <c r="J1007" s="177"/>
      <c r="K1007" s="177"/>
      <c r="L1007" s="177"/>
      <c r="M1007" s="177"/>
      <c r="N1007" s="177"/>
      <c r="O1007" s="177"/>
      <c r="P1007" s="177"/>
      <c r="Q1007" s="177"/>
      <c r="R1007" s="177"/>
      <c r="S1007" s="177"/>
      <c r="T1007" s="177"/>
      <c r="U1007" s="177"/>
      <c r="V1007" s="177"/>
      <c r="W1007" s="177"/>
      <c r="X1007" s="177"/>
      <c r="Y1007" s="177"/>
      <c r="Z1007" s="177"/>
      <c r="AA1007" s="177"/>
      <c r="AB1007" s="177"/>
    </row>
    <row r="1008" spans="1:28" ht="19.5" customHeight="1" hidden="1">
      <c r="A1008" s="177"/>
      <c r="B1008" s="177"/>
      <c r="C1008" s="177"/>
      <c r="D1008" s="177"/>
      <c r="E1008" s="177"/>
      <c r="F1008" s="177"/>
      <c r="G1008" s="177"/>
      <c r="H1008" s="177"/>
      <c r="I1008" s="177"/>
      <c r="J1008" s="177"/>
      <c r="K1008" s="177"/>
      <c r="L1008" s="177"/>
      <c r="M1008" s="177"/>
      <c r="N1008" s="177"/>
      <c r="O1008" s="177"/>
      <c r="P1008" s="177"/>
      <c r="Q1008" s="177"/>
      <c r="R1008" s="177"/>
      <c r="S1008" s="177"/>
      <c r="T1008" s="177"/>
      <c r="U1008" s="177"/>
      <c r="V1008" s="177"/>
      <c r="W1008" s="177"/>
      <c r="X1008" s="177"/>
      <c r="Y1008" s="177"/>
      <c r="Z1008" s="177"/>
      <c r="AA1008" s="177"/>
      <c r="AB1008" s="177"/>
    </row>
    <row r="1009" spans="1:28" ht="19.5" customHeight="1" hidden="1">
      <c r="A1009" s="177"/>
      <c r="B1009" s="177"/>
      <c r="C1009" s="177"/>
      <c r="D1009" s="177"/>
      <c r="E1009" s="177"/>
      <c r="F1009" s="177"/>
      <c r="G1009" s="177"/>
      <c r="H1009" s="177"/>
      <c r="I1009" s="177"/>
      <c r="J1009" s="177"/>
      <c r="K1009" s="177"/>
      <c r="L1009" s="177"/>
      <c r="M1009" s="177"/>
      <c r="N1009" s="177"/>
      <c r="O1009" s="177"/>
      <c r="P1009" s="177"/>
      <c r="Q1009" s="177"/>
      <c r="R1009" s="177"/>
      <c r="S1009" s="177"/>
      <c r="T1009" s="177"/>
      <c r="U1009" s="177"/>
      <c r="V1009" s="177"/>
      <c r="W1009" s="177"/>
      <c r="X1009" s="177"/>
      <c r="Y1009" s="177"/>
      <c r="Z1009" s="177"/>
      <c r="AA1009" s="177"/>
      <c r="AB1009" s="177"/>
    </row>
    <row r="1010" spans="1:28" ht="19.5" customHeight="1" hidden="1">
      <c r="A1010" s="177"/>
      <c r="B1010" s="177"/>
      <c r="C1010" s="177"/>
      <c r="D1010" s="177"/>
      <c r="E1010" s="177"/>
      <c r="F1010" s="177"/>
      <c r="G1010" s="177"/>
      <c r="H1010" s="177"/>
      <c r="I1010" s="177"/>
      <c r="J1010" s="177"/>
      <c r="K1010" s="177"/>
      <c r="L1010" s="177"/>
      <c r="M1010" s="177"/>
      <c r="N1010" s="177"/>
      <c r="O1010" s="177"/>
      <c r="P1010" s="177"/>
      <c r="Q1010" s="177"/>
      <c r="R1010" s="177"/>
      <c r="S1010" s="177"/>
      <c r="T1010" s="177"/>
      <c r="U1010" s="177"/>
      <c r="V1010" s="177"/>
      <c r="W1010" s="177"/>
      <c r="X1010" s="177"/>
      <c r="Y1010" s="177"/>
      <c r="Z1010" s="177"/>
      <c r="AA1010" s="177"/>
      <c r="AB1010" s="177"/>
    </row>
    <row r="1011" spans="1:28" ht="19.5" customHeight="1" hidden="1">
      <c r="A1011" s="177"/>
      <c r="B1011" s="177"/>
      <c r="C1011" s="177"/>
      <c r="D1011" s="177"/>
      <c r="E1011" s="177"/>
      <c r="F1011" s="177"/>
      <c r="G1011" s="177"/>
      <c r="H1011" s="177"/>
      <c r="I1011" s="177"/>
      <c r="J1011" s="177"/>
      <c r="K1011" s="177"/>
      <c r="L1011" s="177"/>
      <c r="M1011" s="177"/>
      <c r="N1011" s="177"/>
      <c r="O1011" s="177"/>
      <c r="P1011" s="177"/>
      <c r="Q1011" s="177"/>
      <c r="R1011" s="177"/>
      <c r="S1011" s="177"/>
      <c r="T1011" s="177"/>
      <c r="U1011" s="177"/>
      <c r="V1011" s="177"/>
      <c r="W1011" s="177"/>
      <c r="X1011" s="177"/>
      <c r="Y1011" s="177"/>
      <c r="Z1011" s="177"/>
      <c r="AA1011" s="177"/>
      <c r="AB1011" s="177"/>
    </row>
  </sheetData>
  <sheetProtection/>
  <mergeCells count="29">
    <mergeCell ref="B36:C36"/>
    <mergeCell ref="D36:M36"/>
    <mergeCell ref="O36:X36"/>
    <mergeCell ref="Z36:AI36"/>
    <mergeCell ref="B38:B51"/>
    <mergeCell ref="B54:C54"/>
    <mergeCell ref="D54:M54"/>
    <mergeCell ref="O54:X54"/>
    <mergeCell ref="Z54:AI54"/>
    <mergeCell ref="B15:B19"/>
    <mergeCell ref="B22:C22"/>
    <mergeCell ref="D22:M22"/>
    <mergeCell ref="O22:X22"/>
    <mergeCell ref="Z22:AI22"/>
    <mergeCell ref="B24:B33"/>
    <mergeCell ref="B7:AI7"/>
    <mergeCell ref="B8:AI9"/>
    <mergeCell ref="B10:AI10"/>
    <mergeCell ref="B11:C13"/>
    <mergeCell ref="D11:AI12"/>
    <mergeCell ref="D13:M13"/>
    <mergeCell ref="O13:X13"/>
    <mergeCell ref="Z13:AI13"/>
    <mergeCell ref="C1:AI1"/>
    <mergeCell ref="C2:AI2"/>
    <mergeCell ref="B3:AI3"/>
    <mergeCell ref="B4:AI4"/>
    <mergeCell ref="B5:AI5"/>
    <mergeCell ref="B6:AI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1002"/>
  <sheetViews>
    <sheetView zoomScalePageLayoutView="0" workbookViewId="0" topLeftCell="A1">
      <selection activeCell="B15" sqref="B15"/>
    </sheetView>
  </sheetViews>
  <sheetFormatPr defaultColWidth="0" defaultRowHeight="15" customHeight="1" zeroHeight="1"/>
  <cols>
    <col min="1" max="1" width="11.421875" style="132" customWidth="1"/>
    <col min="2" max="2" width="25.57421875" style="132" customWidth="1"/>
    <col min="3" max="3" width="2.57421875" style="132" customWidth="1"/>
    <col min="4" max="4" width="25.57421875" style="132" customWidth="1"/>
    <col min="5" max="5" width="2.57421875" style="132" customWidth="1"/>
    <col min="6" max="6" width="30.57421875" style="132" customWidth="1"/>
    <col min="7" max="7" width="2.57421875" style="132" customWidth="1"/>
    <col min="8" max="8" width="30.57421875" style="132" customWidth="1"/>
    <col min="9" max="9" width="2.57421875" style="132" customWidth="1"/>
    <col min="10" max="10" width="25.57421875" style="132" customWidth="1"/>
    <col min="11" max="11" width="2.57421875" style="132" customWidth="1"/>
    <col min="12" max="12" width="25.57421875" style="132" customWidth="1"/>
    <col min="13" max="15" width="11.421875" style="132" customWidth="1"/>
    <col min="16" max="26" width="11.421875" style="132" hidden="1" customWidth="1"/>
    <col min="27" max="16384" width="14.421875" style="132" hidden="1" customWidth="1"/>
  </cols>
  <sheetData>
    <row r="1" spans="1:26" ht="24" customHeight="1">
      <c r="A1" s="131"/>
      <c r="B1" s="264" t="s">
        <v>179</v>
      </c>
      <c r="C1" s="232"/>
      <c r="D1" s="232"/>
      <c r="E1" s="232"/>
      <c r="F1" s="232"/>
      <c r="G1" s="232"/>
      <c r="H1" s="232"/>
      <c r="I1" s="232"/>
      <c r="J1" s="133"/>
      <c r="K1" s="131"/>
      <c r="L1" s="131"/>
      <c r="M1" s="131"/>
      <c r="N1" s="131"/>
      <c r="O1" s="131"/>
      <c r="P1" s="131"/>
      <c r="Q1" s="131"/>
      <c r="R1" s="131"/>
      <c r="S1" s="131"/>
      <c r="T1" s="131"/>
      <c r="U1" s="131"/>
      <c r="V1" s="131"/>
      <c r="W1" s="131"/>
      <c r="X1" s="131"/>
      <c r="Y1" s="131"/>
      <c r="Z1" s="131"/>
    </row>
    <row r="2" spans="1:26" ht="24" customHeight="1">
      <c r="A2" s="131"/>
      <c r="B2" s="264" t="s">
        <v>180</v>
      </c>
      <c r="C2" s="232"/>
      <c r="D2" s="232"/>
      <c r="E2" s="232"/>
      <c r="F2" s="232"/>
      <c r="G2" s="232"/>
      <c r="H2" s="232"/>
      <c r="I2" s="232"/>
      <c r="J2" s="131"/>
      <c r="K2" s="131"/>
      <c r="L2" s="131"/>
      <c r="M2" s="131"/>
      <c r="N2" s="131"/>
      <c r="O2" s="131"/>
      <c r="P2" s="131"/>
      <c r="Q2" s="131"/>
      <c r="R2" s="131"/>
      <c r="S2" s="131"/>
      <c r="T2" s="131"/>
      <c r="U2" s="131"/>
      <c r="V2" s="131"/>
      <c r="W2" s="131"/>
      <c r="X2" s="131"/>
      <c r="Y2" s="131"/>
      <c r="Z2" s="131"/>
    </row>
    <row r="3" spans="1:26" ht="30" customHeight="1">
      <c r="A3" s="131"/>
      <c r="B3" s="329" t="s">
        <v>271</v>
      </c>
      <c r="C3" s="246"/>
      <c r="D3" s="246"/>
      <c r="E3" s="246"/>
      <c r="F3" s="246"/>
      <c r="G3" s="246"/>
      <c r="H3" s="246"/>
      <c r="I3" s="246"/>
      <c r="J3" s="131"/>
      <c r="K3" s="131"/>
      <c r="L3" s="131"/>
      <c r="M3" s="131"/>
      <c r="N3" s="131"/>
      <c r="O3" s="131"/>
      <c r="P3" s="131"/>
      <c r="Q3" s="131"/>
      <c r="R3" s="131"/>
      <c r="S3" s="131"/>
      <c r="T3" s="131"/>
      <c r="U3" s="131"/>
      <c r="V3" s="131"/>
      <c r="W3" s="131"/>
      <c r="X3" s="131"/>
      <c r="Y3" s="131"/>
      <c r="Z3" s="131"/>
    </row>
    <row r="4" spans="1:26" ht="19.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row>
    <row r="5" spans="1:26" ht="19.5" customHeight="1">
      <c r="A5" s="131"/>
      <c r="B5" s="330" t="s">
        <v>272</v>
      </c>
      <c r="C5" s="246"/>
      <c r="D5" s="246"/>
      <c r="E5" s="246"/>
      <c r="F5" s="246"/>
      <c r="G5" s="246"/>
      <c r="H5" s="246"/>
      <c r="I5" s="246"/>
      <c r="J5" s="246"/>
      <c r="K5" s="246"/>
      <c r="L5" s="246"/>
      <c r="M5" s="131"/>
      <c r="N5" s="131"/>
      <c r="O5" s="131"/>
      <c r="P5" s="131"/>
      <c r="Q5" s="131"/>
      <c r="R5" s="131"/>
      <c r="S5" s="131"/>
      <c r="T5" s="131"/>
      <c r="U5" s="131"/>
      <c r="V5" s="131"/>
      <c r="W5" s="131"/>
      <c r="X5" s="131"/>
      <c r="Y5" s="131"/>
      <c r="Z5" s="131"/>
    </row>
    <row r="6" spans="1:26" ht="19.5"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6" ht="19.5" customHeight="1">
      <c r="A7" s="131"/>
      <c r="B7" s="170" t="s">
        <v>273</v>
      </c>
      <c r="C7" s="171"/>
      <c r="D7" s="170" t="s">
        <v>274</v>
      </c>
      <c r="E7" s="171"/>
      <c r="F7" s="170" t="s">
        <v>275</v>
      </c>
      <c r="G7" s="171"/>
      <c r="H7" s="170" t="s">
        <v>276</v>
      </c>
      <c r="I7" s="171"/>
      <c r="J7" s="170" t="s">
        <v>277</v>
      </c>
      <c r="K7" s="171"/>
      <c r="L7" s="170" t="s">
        <v>278</v>
      </c>
      <c r="M7" s="131"/>
      <c r="N7" s="131"/>
      <c r="O7" s="131"/>
      <c r="P7" s="131"/>
      <c r="Q7" s="131"/>
      <c r="R7" s="131"/>
      <c r="S7" s="131"/>
      <c r="T7" s="131"/>
      <c r="U7" s="131"/>
      <c r="V7" s="131"/>
      <c r="W7" s="131"/>
      <c r="X7" s="131"/>
      <c r="Y7" s="131"/>
      <c r="Z7" s="131"/>
    </row>
    <row r="8" spans="1:26" ht="19.5" customHeight="1">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19.5" customHeight="1">
      <c r="A9" s="131"/>
      <c r="B9" s="172"/>
      <c r="C9" s="131"/>
      <c r="D9" s="172"/>
      <c r="E9" s="131"/>
      <c r="F9" s="172"/>
      <c r="G9" s="131"/>
      <c r="H9" s="172"/>
      <c r="I9" s="131"/>
      <c r="J9" s="172"/>
      <c r="K9" s="131"/>
      <c r="L9" s="172"/>
      <c r="M9" s="131"/>
      <c r="N9" s="131"/>
      <c r="O9" s="131"/>
      <c r="P9" s="131"/>
      <c r="Q9" s="131"/>
      <c r="R9" s="131"/>
      <c r="S9" s="131"/>
      <c r="T9" s="131"/>
      <c r="U9" s="131"/>
      <c r="V9" s="131"/>
      <c r="W9" s="131"/>
      <c r="X9" s="131"/>
      <c r="Y9" s="131"/>
      <c r="Z9" s="131"/>
    </row>
    <row r="10" spans="1:26" ht="19.5" customHeight="1">
      <c r="A10" s="131"/>
      <c r="B10" s="172"/>
      <c r="C10" s="131"/>
      <c r="D10" s="172"/>
      <c r="E10" s="131"/>
      <c r="F10" s="172"/>
      <c r="G10" s="131"/>
      <c r="H10" s="172"/>
      <c r="I10" s="131"/>
      <c r="J10" s="172"/>
      <c r="K10" s="131"/>
      <c r="L10" s="172"/>
      <c r="M10" s="131"/>
      <c r="N10" s="131"/>
      <c r="O10" s="131"/>
      <c r="P10" s="131"/>
      <c r="Q10" s="131"/>
      <c r="R10" s="131"/>
      <c r="S10" s="131"/>
      <c r="T10" s="131"/>
      <c r="U10" s="131"/>
      <c r="V10" s="131"/>
      <c r="W10" s="131"/>
      <c r="X10" s="131"/>
      <c r="Y10" s="131"/>
      <c r="Z10" s="131"/>
    </row>
    <row r="11" spans="1:26" ht="19.5" customHeight="1">
      <c r="A11" s="131"/>
      <c r="B11" s="172"/>
      <c r="C11" s="131"/>
      <c r="D11" s="172"/>
      <c r="E11" s="131"/>
      <c r="F11" s="172"/>
      <c r="G11" s="131"/>
      <c r="H11" s="172"/>
      <c r="I11" s="131"/>
      <c r="J11" s="172"/>
      <c r="K11" s="131"/>
      <c r="L11" s="172"/>
      <c r="M11" s="131"/>
      <c r="N11" s="131"/>
      <c r="O11" s="131"/>
      <c r="P11" s="131"/>
      <c r="Q11" s="131"/>
      <c r="R11" s="131"/>
      <c r="S11" s="131"/>
      <c r="T11" s="131"/>
      <c r="U11" s="131"/>
      <c r="V11" s="131"/>
      <c r="W11" s="131"/>
      <c r="X11" s="131"/>
      <c r="Y11" s="131"/>
      <c r="Z11" s="131"/>
    </row>
    <row r="12" spans="1:26" ht="19.5" customHeight="1">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6" ht="19.5" customHeight="1">
      <c r="A13" s="131"/>
      <c r="B13" s="82" t="s">
        <v>286</v>
      </c>
      <c r="C13" s="220" t="s">
        <v>105</v>
      </c>
      <c r="D13" s="221"/>
      <c r="E13" s="221"/>
      <c r="F13" s="221"/>
      <c r="G13" s="222"/>
      <c r="H13" s="229" t="s">
        <v>104</v>
      </c>
      <c r="I13" s="229"/>
      <c r="J13" s="229"/>
      <c r="K13" s="230"/>
      <c r="L13" s="131"/>
      <c r="M13" s="131"/>
      <c r="N13" s="131"/>
      <c r="O13" s="131"/>
      <c r="P13" s="131"/>
      <c r="Q13" s="131"/>
      <c r="R13" s="131"/>
      <c r="S13" s="131"/>
      <c r="T13" s="131"/>
      <c r="U13" s="131"/>
      <c r="V13" s="131"/>
      <c r="W13" s="131"/>
      <c r="X13" s="131"/>
      <c r="Y13" s="131"/>
      <c r="Z13" s="131"/>
    </row>
    <row r="14" spans="1:26" ht="19.5" customHeight="1">
      <c r="A14" s="131"/>
      <c r="B14" s="82" t="s">
        <v>307</v>
      </c>
      <c r="C14" s="223"/>
      <c r="D14" s="224"/>
      <c r="E14" s="224"/>
      <c r="F14" s="224"/>
      <c r="G14" s="225"/>
      <c r="H14" s="229"/>
      <c r="I14" s="229"/>
      <c r="J14" s="229"/>
      <c r="K14" s="230"/>
      <c r="L14" s="131"/>
      <c r="M14" s="131"/>
      <c r="N14" s="131"/>
      <c r="O14" s="131"/>
      <c r="P14" s="131"/>
      <c r="Q14" s="131"/>
      <c r="R14" s="131"/>
      <c r="S14" s="131"/>
      <c r="T14" s="131"/>
      <c r="U14" s="131"/>
      <c r="V14" s="131"/>
      <c r="W14" s="131"/>
      <c r="X14" s="131"/>
      <c r="Y14" s="131"/>
      <c r="Z14" s="131"/>
    </row>
    <row r="15" spans="1:26" ht="19.5" customHeight="1">
      <c r="A15" s="131"/>
      <c r="B15" s="173" t="s">
        <v>308</v>
      </c>
      <c r="C15" s="226"/>
      <c r="D15" s="227"/>
      <c r="E15" s="227"/>
      <c r="F15" s="227"/>
      <c r="G15" s="228"/>
      <c r="H15" s="229"/>
      <c r="I15" s="229"/>
      <c r="J15" s="229"/>
      <c r="K15" s="230"/>
      <c r="L15" s="131"/>
      <c r="M15" s="131"/>
      <c r="N15" s="131"/>
      <c r="O15" s="131"/>
      <c r="P15" s="131"/>
      <c r="Q15" s="131"/>
      <c r="R15" s="131"/>
      <c r="S15" s="131"/>
      <c r="T15" s="131"/>
      <c r="U15" s="131"/>
      <c r="V15" s="131"/>
      <c r="W15" s="131"/>
      <c r="X15" s="131"/>
      <c r="Y15" s="131"/>
      <c r="Z15" s="131"/>
    </row>
    <row r="16" spans="1:26" ht="19.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1:26" ht="19.5" customHeight="1" hidden="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row>
    <row r="18" spans="1:26" ht="19.5" customHeight="1" hidden="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6" ht="19.5" customHeight="1" hidden="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row>
    <row r="20" spans="1:26" ht="19.5" customHeight="1" hidden="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6" ht="19.5" customHeight="1" hidden="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6" ht="19.5" customHeight="1" hidden="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6" ht="19.5" customHeight="1" hidden="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6" ht="19.5" customHeight="1" hidden="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row>
    <row r="25" spans="1:26" ht="19.5" customHeight="1" hidden="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ht="19.5" customHeight="1" hidden="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ht="19.5" customHeight="1" hidden="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row>
    <row r="28" spans="1:26" ht="19.5" customHeight="1" hidden="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6" ht="19.5" customHeight="1" hidden="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6" ht="19.5" customHeight="1" hidden="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row>
    <row r="31" spans="1:26" ht="19.5" customHeight="1" hidden="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row>
    <row r="32" spans="1:26" ht="19.5" customHeight="1" hidden="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ht="19.5" customHeight="1" hidden="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row>
    <row r="34" spans="1:26" ht="19.5" customHeight="1" hidden="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row>
    <row r="35" spans="1:26" ht="19.5" customHeight="1" hidden="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row>
    <row r="36" spans="1:26" ht="19.5" customHeight="1" hidden="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6" ht="19.5" customHeight="1" hidden="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row>
    <row r="38" spans="1:26" ht="19.5" customHeight="1" hidden="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6" ht="19.5" customHeight="1" hidden="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row>
    <row r="40" spans="1:26" ht="19.5" customHeight="1" hidden="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row>
    <row r="41" spans="1:26" ht="19.5" customHeight="1" hidden="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1:26" ht="19.5" customHeight="1" hidden="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ht="19.5" customHeight="1" hidden="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26" ht="19.5" customHeight="1" hidden="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ht="19.5" customHeight="1" hidden="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ht="19.5" customHeight="1" hidden="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row>
    <row r="47" spans="1:26" ht="19.5" customHeight="1" hidden="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row>
    <row r="48" spans="1:26" ht="19.5" customHeight="1" hidden="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ht="19.5" customHeight="1" hidden="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1:26" ht="19.5" customHeight="1" hidden="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ht="19.5" customHeight="1" hidden="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ht="19.5" customHeight="1" hidden="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ht="19.5" customHeight="1" hidden="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ht="19.5" customHeight="1" hidden="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ht="19.5" customHeight="1" hidden="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ht="19.5" customHeight="1" hidden="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ht="19.5" customHeight="1" hidden="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ht="19.5" customHeight="1" hidden="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ht="19.5" customHeight="1" hidden="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ht="19.5" customHeight="1" hidden="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9.5" customHeight="1" hidden="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9.5" customHeight="1" hidden="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9.5" customHeight="1" hidden="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9.5" customHeight="1" hidden="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ht="19.5" customHeight="1" hidden="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9.5" customHeight="1" hidden="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ht="19.5" customHeight="1" hidden="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ht="19.5" customHeight="1" hidden="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9.5" customHeight="1" hidden="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9.5" customHeight="1" hidden="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ht="19.5" customHeight="1" hidden="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ht="19.5" customHeight="1" hidden="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9.5" customHeight="1" hidden="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ht="19.5" customHeight="1" hidden="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ht="19.5" customHeight="1" hidden="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ht="19.5" customHeight="1" hidden="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9.5" customHeight="1" hidden="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9.5" customHeight="1" hidden="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9.5" customHeight="1" hidden="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9.5" customHeight="1" hidden="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9.5" customHeight="1" hidden="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9.5" customHeight="1" hidden="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9.5" customHeight="1" hidden="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9.5" customHeight="1" hidden="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9.5" customHeight="1" hidden="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9.5" customHeight="1" hidden="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9.5" customHeight="1" hidden="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9.5" customHeight="1" hidden="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9.5" customHeight="1" hidden="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9.5" customHeight="1" hidden="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9.5" customHeight="1" hidden="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9.5" customHeight="1" hidden="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9.5" customHeight="1" hidden="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9.5" customHeight="1" hidden="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9.5" customHeight="1" hidden="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9.5" customHeight="1" hidden="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9.5" customHeight="1" hidden="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9.5" customHeight="1" hidden="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9.5" customHeight="1" hidden="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9.5" customHeight="1" hidden="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9.5" customHeight="1" hidden="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9.5" customHeight="1" hidden="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9.5" customHeight="1" hidden="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9.5" customHeight="1" hidden="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9.5" customHeight="1" hidden="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9.5" customHeight="1" hidden="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9.5" customHeight="1" hidden="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9.5" customHeight="1" hidden="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9.5" customHeight="1" hidden="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9.5" customHeight="1" hidden="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9.5" customHeight="1" hidden="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9.5" customHeight="1" hidden="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9.5" customHeight="1" hidden="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9.5" customHeight="1" hidden="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9.5" customHeight="1" hidden="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9.5" customHeight="1" hidden="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9.5" customHeight="1" hidden="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9.5" customHeight="1" hidden="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9.5" customHeight="1" hidden="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9.5" customHeight="1" hidden="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9.5" customHeight="1" hidden="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9.5" customHeight="1" hidden="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9.5" customHeight="1" hidden="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9.5" customHeight="1" hidden="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9.5" customHeight="1" hidden="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9.5" customHeight="1" hidden="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9.5" customHeight="1" hidden="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9.5" customHeight="1" hidden="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9.5" customHeight="1" hidden="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9.5" customHeight="1" hidden="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9.5" customHeight="1" hidden="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9.5" customHeight="1" hidden="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9.5" customHeight="1" hidden="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9.5" customHeight="1" hidden="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9.5" customHeight="1" hidden="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9.5" customHeight="1" hidden="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9.5" customHeight="1" hidden="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9.5" customHeight="1" hidden="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9.5" customHeight="1" hidden="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9.5" customHeight="1" hidden="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9.5" customHeight="1" hidden="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9.5" customHeight="1" hidden="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9.5" customHeight="1" hidden="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9.5" customHeight="1" hidden="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9.5" customHeight="1" hidden="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9.5" customHeight="1" hidden="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9.5" customHeight="1" hidden="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9.5" customHeight="1" hidden="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9.5" customHeight="1" hidden="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9.5" customHeight="1" hidden="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9.5" customHeight="1" hidden="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9.5" customHeight="1" hidden="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9.5" customHeight="1" hidden="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9.5" customHeight="1" hidden="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9.5" customHeight="1" hidden="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9.5" customHeight="1" hidden="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9.5" customHeight="1" hidden="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9.5" customHeight="1" hidden="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9.5" customHeight="1" hidden="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9.5" customHeight="1" hidden="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9.5" customHeight="1" hidden="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9.5" customHeight="1" hidden="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9.5" customHeight="1" hidden="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9.5" customHeight="1" hidden="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9.5" customHeight="1" hidden="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9.5" customHeight="1" hidden="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9.5" customHeight="1" hidden="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9.5" customHeight="1" hidden="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9.5" customHeight="1" hidden="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9.5" customHeight="1" hidden="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9.5" customHeight="1" hidden="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9.5" customHeight="1" hidden="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9.5" customHeight="1" hidden="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9.5" customHeight="1" hidden="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9.5" customHeight="1" hidden="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9.5" customHeight="1" hidden="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9.5" customHeight="1" hidden="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9.5" customHeight="1" hidden="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9.5" customHeight="1" hidden="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9.5" customHeight="1" hidden="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9.5" customHeight="1" hidden="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9.5" customHeight="1" hidden="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9.5" customHeight="1" hidden="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9.5" customHeight="1" hidden="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9.5" customHeight="1" hidden="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9.5" customHeight="1" hidden="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9.5" customHeight="1" hidden="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9.5" customHeight="1" hidden="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9.5" customHeight="1" hidden="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9.5" customHeight="1" hidden="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9.5" customHeight="1" hidden="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9.5" customHeight="1" hidden="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9.5" customHeight="1" hidden="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9.5" customHeight="1" hidden="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9.5" customHeight="1" hidden="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9.5" customHeight="1" hidden="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9.5" customHeight="1" hidden="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9.5" customHeight="1" hidden="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9.5" customHeight="1" hidden="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9.5" customHeight="1" hidden="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9.5" customHeight="1" hidden="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9.5" customHeight="1" hidden="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9.5" customHeight="1" hidden="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9.5" customHeight="1" hidden="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9.5" customHeight="1" hidden="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9.5" customHeight="1" hidden="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9.5" customHeight="1" hidden="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9.5" customHeight="1" hidden="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9.5" customHeight="1" hidden="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9.5" customHeight="1" hidden="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9.5" customHeight="1" hidden="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9.5" customHeight="1" hidden="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9.5" customHeight="1" hidden="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9.5" customHeight="1" hidden="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9.5" customHeight="1" hidden="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9.5" customHeight="1" hidden="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9.5" customHeight="1" hidden="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9.5" customHeight="1" hidden="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9.5" customHeight="1" hidden="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9.5" customHeight="1" hidden="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9.5" customHeight="1" hidden="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9.5" customHeight="1" hidden="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9.5" customHeight="1" hidden="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9.5" customHeight="1" hidden="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9.5" customHeight="1" hidden="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9.5" customHeight="1" hidden="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9.5" customHeight="1" hidden="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9.5" customHeight="1" hidden="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9.5" customHeight="1" hidden="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9.5" customHeight="1" hidden="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9.5" customHeight="1" hidden="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9.5" customHeight="1" hidden="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9.5" customHeight="1" hidden="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9.5" customHeight="1" hidden="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9.5" customHeight="1" hidden="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9.5" customHeight="1" hidden="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9.5" customHeight="1" hidden="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9.5" customHeight="1" hidden="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9.5" customHeight="1" hidden="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9.5" customHeight="1" hidden="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9.5" customHeight="1" hidden="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9.5" customHeight="1" hidden="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9.5" customHeight="1" hidden="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9.5" customHeight="1" hidden="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9.5" customHeight="1" hidden="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9.5" customHeight="1" hidden="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9.5" customHeight="1" hidden="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9.5" customHeight="1" hidden="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9.5" customHeight="1" hidden="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9.5" customHeight="1" hidden="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9.5" customHeight="1" hidden="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9.5" customHeight="1" hidden="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9.5" customHeight="1" hidden="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9.5" customHeight="1" hidden="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9.5" customHeight="1" hidden="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9.5" customHeight="1" hidden="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9.5" customHeight="1" hidden="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9.5" customHeight="1" hidden="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9.5" customHeight="1" hidden="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9.5" customHeight="1" hidden="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9.5" customHeight="1" hidden="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9.5" customHeight="1" hidden="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9.5" customHeight="1" hidden="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9.5" customHeight="1" hidden="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9.5" customHeight="1" hidden="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9.5" customHeight="1" hidden="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9.5" customHeight="1" hidden="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9.5" customHeight="1" hidden="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9.5" customHeight="1" hidden="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9.5" customHeight="1" hidden="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9.5" customHeight="1" hidden="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9.5" customHeight="1" hidden="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9.5" customHeight="1" hidden="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9.5" customHeight="1" hidden="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9.5" customHeight="1" hidden="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9.5" customHeight="1" hidden="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9.5" customHeight="1" hidden="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9.5" customHeight="1" hidden="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9.5" customHeight="1" hidden="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9.5" customHeight="1" hidden="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9.5" customHeight="1" hidden="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9.5" customHeight="1" hidden="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9.5" customHeight="1" hidden="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9.5" customHeight="1" hidden="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9.5" customHeight="1" hidden="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9.5" customHeight="1" hidden="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9.5" customHeight="1" hidden="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9.5" customHeight="1" hidden="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9.5" customHeight="1" hidden="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9.5" customHeight="1" hidden="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9.5" customHeight="1" hidden="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9.5" customHeight="1" hidden="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9.5" customHeight="1" hidden="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9.5" customHeight="1" hidden="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9.5" customHeight="1" hidden="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9.5" customHeight="1" hidden="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9.5" customHeight="1" hidden="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9.5" customHeight="1" hidden="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9.5" customHeight="1" hidden="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9.5" customHeight="1" hidden="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9.5" customHeight="1" hidden="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9.5" customHeight="1" hidden="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9.5" customHeight="1" hidden="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9.5" customHeight="1" hidden="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9.5" customHeight="1" hidden="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9.5" customHeight="1" hidden="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9.5" customHeight="1" hidden="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9.5" customHeight="1" hidden="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9.5" customHeight="1" hidden="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9.5" customHeight="1" hidden="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9.5" customHeight="1" hidden="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9.5" customHeight="1" hidden="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9.5" customHeight="1" hidden="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9.5" customHeight="1" hidden="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9.5" customHeight="1" hidden="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9.5" customHeight="1" hidden="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9.5" customHeight="1" hidden="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9.5" customHeight="1" hidden="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9.5" customHeight="1" hidden="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9.5" customHeight="1" hidden="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9.5" customHeight="1" hidden="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9.5" customHeight="1" hidden="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9.5" customHeight="1" hidden="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9.5" customHeight="1" hidden="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9.5" customHeight="1" hidden="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9.5" customHeight="1" hidden="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9.5" customHeight="1" hidden="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9.5" customHeight="1" hidden="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9.5" customHeight="1" hidden="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9.5" customHeight="1" hidden="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9.5" customHeight="1" hidden="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9.5" customHeight="1" hidden="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9.5" customHeight="1" hidden="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9.5" customHeight="1" hidden="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9.5" customHeight="1" hidden="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9.5" customHeight="1" hidden="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9.5" customHeight="1" hidden="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9.5" customHeight="1" hidden="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9.5" customHeight="1" hidden="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9.5" customHeight="1" hidden="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9.5" customHeight="1" hidden="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9.5" customHeight="1" hidden="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9.5" customHeight="1" hidden="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9.5" customHeight="1" hidden="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9.5" customHeight="1" hidden="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9.5" customHeight="1" hidden="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9.5" customHeight="1" hidden="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9.5" customHeight="1" hidden="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9.5" customHeight="1" hidden="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9.5" customHeight="1" hidden="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9.5" customHeight="1" hidden="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9.5" customHeight="1" hidden="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9.5" customHeight="1" hidden="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9.5" customHeight="1" hidden="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9.5" customHeight="1" hidden="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9.5" customHeight="1" hidden="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9.5" customHeight="1" hidden="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9.5" customHeight="1" hidden="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9.5" customHeight="1" hidden="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9.5" customHeight="1" hidden="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9.5" customHeight="1" hidden="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9.5" customHeight="1" hidden="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9.5" customHeight="1" hidden="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9.5" customHeight="1" hidden="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9.5" customHeight="1" hidden="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9.5" customHeight="1" hidden="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9.5" customHeight="1" hidden="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9.5" customHeight="1" hidden="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9.5" customHeight="1" hidden="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9.5" customHeight="1" hidden="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9.5" customHeight="1" hidden="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9.5" customHeight="1" hidden="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9.5" customHeight="1" hidden="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9.5" customHeight="1" hidden="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9.5" customHeight="1" hidden="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9.5" customHeight="1" hidden="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9.5" customHeight="1" hidden="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9.5" customHeight="1" hidden="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9.5" customHeight="1" hidden="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9.5" customHeight="1" hidden="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9.5" customHeight="1" hidden="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9.5" customHeight="1" hidden="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9.5" customHeight="1" hidden="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9.5" customHeight="1" hidden="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9.5" customHeight="1" hidden="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9.5" customHeight="1" hidden="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9.5" customHeight="1" hidden="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9.5" customHeight="1" hidden="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9.5" customHeight="1" hidden="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9.5" customHeight="1" hidden="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9.5" customHeight="1" hidden="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9.5" customHeight="1" hidden="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9.5" customHeight="1" hidden="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9.5" customHeight="1" hidden="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9.5" customHeight="1" hidden="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9.5" customHeight="1" hidden="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9.5" customHeight="1" hidden="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9.5" customHeight="1" hidden="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9.5" customHeight="1" hidden="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9.5" customHeight="1" hidden="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9.5" customHeight="1" hidden="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9.5" customHeight="1" hidden="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9.5" customHeight="1" hidden="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9.5" customHeight="1" hidden="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9.5" customHeight="1" hidden="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9.5" customHeight="1" hidden="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9.5" customHeight="1" hidden="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9.5" customHeight="1" hidden="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9.5" customHeight="1" hidden="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9.5" customHeight="1" hidden="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9.5" customHeight="1" hidden="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9.5" customHeight="1" hidden="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9.5" customHeight="1" hidden="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9.5" customHeight="1" hidden="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9.5" customHeight="1" hidden="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9.5" customHeight="1" hidden="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9.5" customHeight="1" hidden="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9.5" customHeight="1" hidden="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9.5" customHeight="1" hidden="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9.5" customHeight="1" hidden="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9.5" customHeight="1" hidden="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9.5" customHeight="1" hidden="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9.5" customHeight="1" hidden="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9.5" customHeight="1" hidden="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9.5" customHeight="1" hidden="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9.5" customHeight="1" hidden="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9.5" customHeight="1" hidden="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9.5" customHeight="1" hidden="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9.5" customHeight="1" hidden="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9.5" customHeight="1" hidden="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9.5" customHeight="1" hidden="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9.5" customHeight="1" hidden="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9.5" customHeight="1" hidden="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9.5" customHeight="1" hidden="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9.5" customHeight="1" hidden="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9.5" customHeight="1" hidden="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9.5" customHeight="1" hidden="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9.5" customHeight="1" hidden="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9.5" customHeight="1" hidden="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9.5" customHeight="1" hidden="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9.5" customHeight="1" hidden="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9.5" customHeight="1" hidden="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9.5" customHeight="1" hidden="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9.5" customHeight="1" hidden="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9.5" customHeight="1" hidden="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9.5" customHeight="1" hidden="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9.5" customHeight="1" hidden="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9.5" customHeight="1" hidden="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9.5" customHeight="1" hidden="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9.5" customHeight="1" hidden="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9.5" customHeight="1" hidden="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9.5" customHeight="1" hidden="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9.5" customHeight="1" hidden="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9.5" customHeight="1" hidden="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9.5" customHeight="1" hidden="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9.5" customHeight="1" hidden="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9.5" customHeight="1" hidden="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9.5" customHeight="1" hidden="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9.5" customHeight="1" hidden="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9.5" customHeight="1" hidden="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9.5" customHeight="1" hidden="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9.5" customHeight="1" hidden="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9.5" customHeight="1" hidden="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9.5" customHeight="1" hidden="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9.5" customHeight="1" hidden="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9.5" customHeight="1" hidden="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9.5" customHeight="1" hidden="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9.5" customHeight="1" hidden="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9.5" customHeight="1" hidden="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9.5" customHeight="1" hidden="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9.5" customHeight="1" hidden="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9.5" customHeight="1" hidden="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9.5" customHeight="1" hidden="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9.5" customHeight="1" hidden="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9.5" customHeight="1" hidden="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9.5" customHeight="1" hidden="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9.5" customHeight="1" hidden="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9.5" customHeight="1" hidden="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9.5" customHeight="1" hidden="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9.5" customHeight="1" hidden="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9.5" customHeight="1" hidden="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9.5" customHeight="1" hidden="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9.5" customHeight="1" hidden="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9.5" customHeight="1" hidden="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9.5" customHeight="1" hidden="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9.5" customHeight="1" hidden="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9.5" customHeight="1" hidden="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9.5" customHeight="1" hidden="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9.5" customHeight="1" hidden="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9.5" customHeight="1" hidden="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9.5" customHeight="1" hidden="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9.5" customHeight="1" hidden="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9.5" customHeight="1" hidden="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9.5" customHeight="1" hidden="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9.5" customHeight="1" hidden="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9.5" customHeight="1" hidden="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9.5" customHeight="1" hidden="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9.5" customHeight="1" hidden="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9.5" customHeight="1" hidden="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9.5" customHeight="1" hidden="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9.5" customHeight="1" hidden="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9.5" customHeight="1" hidden="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9.5" customHeight="1" hidden="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9.5" customHeight="1" hidden="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9.5" customHeight="1" hidden="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9.5" customHeight="1" hidden="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9.5" customHeight="1" hidden="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9.5" customHeight="1" hidden="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9.5" customHeight="1" hidden="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9.5" customHeight="1" hidden="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9.5" customHeight="1" hidden="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9.5" customHeight="1" hidden="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9.5" customHeight="1" hidden="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9.5" customHeight="1" hidden="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9.5" customHeight="1" hidden="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9.5" customHeight="1" hidden="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9.5" customHeight="1" hidden="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9.5" customHeight="1" hidden="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9.5" customHeight="1" hidden="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9.5" customHeight="1" hidden="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9.5" customHeight="1" hidden="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9.5" customHeight="1" hidden="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9.5" customHeight="1" hidden="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9.5" customHeight="1" hidden="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9.5" customHeight="1" hidden="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9.5" customHeight="1" hidden="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9.5" customHeight="1" hidden="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9.5" customHeight="1" hidden="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9.5" customHeight="1" hidden="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9.5" customHeight="1" hidden="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9.5" customHeight="1" hidden="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9.5" customHeight="1" hidden="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9.5" customHeight="1" hidden="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9.5" customHeight="1" hidden="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9.5" customHeight="1" hidden="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9.5" customHeight="1" hidden="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9.5" customHeight="1" hidden="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9.5" customHeight="1" hidden="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9.5" customHeight="1" hidden="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9.5" customHeight="1" hidden="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9.5" customHeight="1" hidden="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9.5" customHeight="1" hidden="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9.5" customHeight="1" hidden="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9.5" customHeight="1" hidden="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9.5" customHeight="1" hidden="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9.5" customHeight="1" hidden="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9.5" customHeight="1" hidden="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9.5" customHeight="1" hidden="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9.5" customHeight="1" hidden="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9.5" customHeight="1" hidden="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9.5" customHeight="1" hidden="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9.5" customHeight="1" hidden="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9.5" customHeight="1" hidden="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9.5" customHeight="1" hidden="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9.5" customHeight="1" hidden="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9.5" customHeight="1" hidden="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9.5" customHeight="1" hidden="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9.5" customHeight="1" hidden="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9.5" customHeight="1" hidden="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9.5" customHeight="1" hidden="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9.5" customHeight="1" hidden="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9.5" customHeight="1" hidden="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9.5" customHeight="1" hidden="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9.5" customHeight="1" hidden="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9.5" customHeight="1" hidden="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9.5" customHeight="1" hidden="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9.5" customHeight="1" hidden="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9.5" customHeight="1" hidden="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9.5" customHeight="1" hidden="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9.5" customHeight="1" hidden="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9.5" customHeight="1" hidden="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9.5" customHeight="1" hidden="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9.5" customHeight="1" hidden="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9.5" customHeight="1" hidden="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9.5" customHeight="1" hidden="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9.5" customHeight="1" hidden="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9.5" customHeight="1" hidden="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9.5" customHeight="1" hidden="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9.5" customHeight="1" hidden="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9.5" customHeight="1" hidden="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9.5" customHeight="1" hidden="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9.5" customHeight="1" hidden="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9.5" customHeight="1" hidden="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9.5" customHeight="1" hidden="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9.5" customHeight="1" hidden="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9.5" customHeight="1" hidden="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9.5" customHeight="1" hidden="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9.5" customHeight="1" hidden="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9.5" customHeight="1" hidden="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9.5" customHeight="1" hidden="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9.5" customHeight="1" hidden="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9.5" customHeight="1" hidden="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9.5" customHeight="1" hidden="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9.5" customHeight="1" hidden="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9.5" customHeight="1" hidden="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9.5" customHeight="1" hidden="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9.5" customHeight="1" hidden="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9.5" customHeight="1" hidden="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9.5" customHeight="1" hidden="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9.5" customHeight="1" hidden="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9.5" customHeight="1" hidden="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9.5" customHeight="1" hidden="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9.5" customHeight="1" hidden="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9.5" customHeight="1" hidden="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9.5" customHeight="1" hidden="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9.5" customHeight="1" hidden="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9.5" customHeight="1" hidden="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9.5" customHeight="1" hidden="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9.5" customHeight="1" hidden="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9.5" customHeight="1" hidden="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9.5" customHeight="1" hidden="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9.5" customHeight="1" hidden="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9.5" customHeight="1" hidden="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9.5" customHeight="1" hidden="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9.5" customHeight="1" hidden="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9.5" customHeight="1" hidden="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9.5" customHeight="1" hidden="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9.5" customHeight="1" hidden="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9.5" customHeight="1" hidden="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9.5" customHeight="1" hidden="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9.5" customHeight="1" hidden="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9.5" customHeight="1" hidden="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9.5" customHeight="1" hidden="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9.5" customHeight="1" hidden="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9.5" customHeight="1" hidden="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9.5" customHeight="1" hidden="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9.5" customHeight="1" hidden="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9.5" customHeight="1" hidden="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9.5" customHeight="1" hidden="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9.5" customHeight="1" hidden="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9.5" customHeight="1" hidden="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9.5" customHeight="1" hidden="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9.5" customHeight="1" hidden="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9.5" customHeight="1" hidden="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9.5" customHeight="1" hidden="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9.5" customHeight="1" hidden="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9.5" customHeight="1" hidden="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9.5" customHeight="1" hidden="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9.5" customHeight="1" hidden="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9.5" customHeight="1" hidden="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9.5" customHeight="1" hidden="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9.5" customHeight="1" hidden="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9.5" customHeight="1" hidden="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9.5" customHeight="1" hidden="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9.5" customHeight="1" hidden="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9.5" customHeight="1" hidden="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9.5" customHeight="1" hidden="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9.5" customHeight="1" hidden="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9.5" customHeight="1" hidden="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9.5" customHeight="1" hidden="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9.5" customHeight="1" hidden="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9.5" customHeight="1" hidden="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9.5" customHeight="1" hidden="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9.5" customHeight="1" hidden="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9.5" customHeight="1" hidden="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9.5" customHeight="1" hidden="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9.5" customHeight="1" hidden="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9.5" customHeight="1" hidden="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9.5" customHeight="1" hidden="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9.5" customHeight="1" hidden="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9.5" customHeight="1" hidden="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9.5" customHeight="1" hidden="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9.5" customHeight="1" hidden="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9.5" customHeight="1" hidden="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9.5" customHeight="1" hidden="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9.5" customHeight="1" hidden="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9.5" customHeight="1" hidden="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9.5" customHeight="1" hidden="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9.5" customHeight="1" hidden="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9.5" customHeight="1" hidden="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9.5" customHeight="1" hidden="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9.5" customHeight="1" hidden="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9.5" customHeight="1" hidden="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9.5" customHeight="1" hidden="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9.5" customHeight="1" hidden="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9.5" customHeight="1" hidden="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9.5" customHeight="1" hidden="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9.5" customHeight="1" hidden="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9.5" customHeight="1" hidden="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9.5" customHeight="1" hidden="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9.5" customHeight="1" hidden="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9.5" customHeight="1" hidden="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9.5" customHeight="1" hidden="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9.5" customHeight="1" hidden="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9.5" customHeight="1" hidden="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9.5" customHeight="1" hidden="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9.5" customHeight="1" hidden="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9.5" customHeight="1" hidden="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9.5" customHeight="1" hidden="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9.5" customHeight="1" hidden="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9.5" customHeight="1" hidden="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9.5" customHeight="1" hidden="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9.5" customHeight="1" hidden="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9.5" customHeight="1" hidden="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9.5" customHeight="1" hidden="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9.5" customHeight="1" hidden="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9.5" customHeight="1" hidden="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9.5" customHeight="1" hidden="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9.5" customHeight="1" hidden="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9.5" customHeight="1" hidden="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9.5" customHeight="1" hidden="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9.5" customHeight="1" hidden="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9.5" customHeight="1" hidden="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9.5" customHeight="1" hidden="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9.5" customHeight="1" hidden="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9.5" customHeight="1" hidden="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9.5" customHeight="1" hidden="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9.5" customHeight="1" hidden="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9.5" customHeight="1" hidden="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9.5" customHeight="1" hidden="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9.5" customHeight="1" hidden="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9.5" customHeight="1" hidden="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9.5" customHeight="1" hidden="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9.5" customHeight="1" hidden="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9.5" customHeight="1" hidden="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9.5" customHeight="1" hidden="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9.5" customHeight="1" hidden="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9.5" customHeight="1" hidden="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9.5" customHeight="1" hidden="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9.5" customHeight="1" hidden="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9.5" customHeight="1" hidden="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9.5" customHeight="1" hidden="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9.5" customHeight="1" hidden="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9.5" customHeight="1" hidden="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9.5" customHeight="1" hidden="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9.5" customHeight="1" hidden="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9.5" customHeight="1" hidden="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9.5" customHeight="1" hidden="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9.5" customHeight="1" hidden="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9.5" customHeight="1" hidden="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9.5" customHeight="1" hidden="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9.5" customHeight="1" hidden="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9.5" customHeight="1" hidden="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9.5" customHeight="1" hidden="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9.5" customHeight="1" hidden="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9.5" customHeight="1" hidden="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9.5" customHeight="1" hidden="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9.5" customHeight="1" hidden="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9.5" customHeight="1" hidden="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9.5" customHeight="1" hidden="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9.5" customHeight="1" hidden="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9.5" customHeight="1" hidden="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9.5" customHeight="1" hidden="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9.5" customHeight="1" hidden="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9.5" customHeight="1" hidden="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9.5" customHeight="1" hidden="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9.5" customHeight="1" hidden="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9.5" customHeight="1" hidden="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9.5" customHeight="1" hidden="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9.5" customHeight="1" hidden="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9.5" customHeight="1" hidden="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9.5" customHeight="1" hidden="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9.5" customHeight="1" hidden="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9.5" customHeight="1" hidden="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9.5" customHeight="1" hidden="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9.5" customHeight="1" hidden="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9.5" customHeight="1" hidden="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9.5" customHeight="1" hidden="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9.5" customHeight="1" hidden="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9.5" customHeight="1" hidden="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9.5" customHeight="1" hidden="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9.5" customHeight="1" hidden="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9.5" customHeight="1" hidden="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9.5" customHeight="1" hidden="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9.5" customHeight="1" hidden="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9.5" customHeight="1" hidden="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9.5" customHeight="1" hidden="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9.5" customHeight="1" hidden="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9.5" customHeight="1" hidden="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9.5" customHeight="1" hidden="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9.5" customHeight="1" hidden="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9.5" customHeight="1" hidden="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9.5" customHeight="1" hidden="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9.5" customHeight="1" hidden="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9.5" customHeight="1" hidden="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9.5" customHeight="1" hidden="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9.5" customHeight="1" hidden="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9.5" customHeight="1" hidden="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9.5" customHeight="1" hidden="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9.5" customHeight="1" hidden="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9.5" customHeight="1" hidden="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9.5" customHeight="1" hidden="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9.5" customHeight="1" hidden="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9.5" customHeight="1" hidden="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9.5" customHeight="1" hidden="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9.5" customHeight="1" hidden="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9.5" customHeight="1" hidden="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9.5" customHeight="1" hidden="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9.5" customHeight="1" hidden="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9.5" customHeight="1" hidden="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9.5" customHeight="1" hidden="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9.5" customHeight="1" hidden="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9.5" customHeight="1" hidden="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9.5" customHeight="1" hidden="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9.5" customHeight="1" hidden="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9.5" customHeight="1" hidden="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9.5" customHeight="1" hidden="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9.5" customHeight="1" hidden="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9.5" customHeight="1" hidden="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9.5" customHeight="1" hidden="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9.5" customHeight="1" hidden="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9.5" customHeight="1" hidden="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9.5" customHeight="1" hidden="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9.5" customHeight="1" hidden="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9.5" customHeight="1" hidden="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9.5" customHeight="1" hidden="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9.5" customHeight="1" hidden="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9.5" customHeight="1" hidden="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9.5" customHeight="1" hidden="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9.5" customHeight="1" hidden="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9.5" customHeight="1" hidden="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9.5" customHeight="1" hidden="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9.5" customHeight="1" hidden="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9.5" customHeight="1" hidden="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9.5" customHeight="1" hidden="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9.5" customHeight="1" hidden="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9.5" customHeight="1" hidden="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9.5" customHeight="1" hidden="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9.5" customHeight="1" hidden="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9.5" customHeight="1" hidden="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9.5" customHeight="1" hidden="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9.5" customHeight="1" hidden="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9.5" customHeight="1" hidden="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9.5" customHeight="1" hidden="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9.5" customHeight="1" hidden="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9.5" customHeight="1" hidden="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9.5" customHeight="1" hidden="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9.5" customHeight="1" hidden="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9.5" customHeight="1" hidden="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9.5" customHeight="1" hidden="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9.5" customHeight="1" hidden="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9.5" customHeight="1" hidden="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9.5" customHeight="1" hidden="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9.5" customHeight="1" hidden="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9.5" customHeight="1" hidden="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9.5" customHeight="1" hidden="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9.5" customHeight="1" hidden="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9.5" customHeight="1" hidden="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9.5" customHeight="1" hidden="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9.5" customHeight="1" hidden="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9.5" customHeight="1" hidden="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9.5" customHeight="1" hidden="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9.5" customHeight="1" hidden="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9.5" customHeight="1" hidden="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9.5" customHeight="1" hidden="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9.5" customHeight="1" hidden="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9.5" customHeight="1" hidden="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9.5" customHeight="1" hidden="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9.5" customHeight="1" hidden="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9.5" customHeight="1" hidden="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9.5" customHeight="1" hidden="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9.5" customHeight="1" hidden="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9.5" customHeight="1" hidden="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9.5" customHeight="1" hidden="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9.5" customHeight="1" hidden="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9.5" customHeight="1" hidden="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9.5" customHeight="1" hidden="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9.5" customHeight="1" hidden="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9.5" customHeight="1" hidden="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9.5" customHeight="1" hidden="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9.5" customHeight="1" hidden="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9.5" customHeight="1" hidden="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9.5" customHeight="1" hidden="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9.5" customHeight="1" hidden="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9.5" customHeight="1" hidden="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9.5" customHeight="1" hidden="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9.5" customHeight="1" hidden="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9.5" customHeight="1" hidden="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9.5" customHeight="1" hidden="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9.5" customHeight="1" hidden="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9.5" customHeight="1" hidden="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9.5" customHeight="1" hidden="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9.5" customHeight="1" hidden="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9.5" customHeight="1" hidden="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9.5" customHeight="1" hidden="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9.5" customHeight="1" hidden="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9.5" customHeight="1" hidden="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9.5" customHeight="1" hidden="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9.5" customHeight="1" hidden="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9.5" customHeight="1" hidden="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9.5" customHeight="1" hidden="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9.5" customHeight="1" hidden="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9.5" customHeight="1" hidden="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9.5" customHeight="1" hidden="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9.5" customHeight="1" hidden="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9.5" customHeight="1" hidden="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9.5" customHeight="1" hidden="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9.5" customHeight="1" hidden="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9.5" customHeight="1" hidden="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9.5" customHeight="1" hidden="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9.5" customHeight="1" hidden="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9.5" customHeight="1" hidden="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9.5" customHeight="1" hidden="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9.5" customHeight="1" hidden="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9.5" customHeight="1" hidden="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9.5" customHeight="1" hidden="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9.5" customHeight="1" hidden="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9.5" customHeight="1" hidden="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9.5" customHeight="1" hidden="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9.5" customHeight="1" hidden="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9.5" customHeight="1" hidden="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9.5" customHeight="1" hidden="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9.5" customHeight="1" hidden="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9.5" customHeight="1" hidden="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9.5" customHeight="1" hidden="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9.5" customHeight="1" hidden="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9.5" customHeight="1" hidden="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9.5" customHeight="1" hidden="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9.5" customHeight="1" hidden="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9.5" customHeight="1" hidden="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9.5" customHeight="1" hidden="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9.5" customHeight="1" hidden="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9.5" customHeight="1" hidden="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9.5" customHeight="1" hidden="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9.5" customHeight="1" hidden="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9.5" customHeight="1" hidden="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9.5" customHeight="1" hidden="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9.5" customHeight="1" hidden="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9.5" customHeight="1" hidden="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9.5" customHeight="1" hidden="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9.5" customHeight="1" hidden="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9.5" customHeight="1" hidden="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9.5" customHeight="1" hidden="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9.5" customHeight="1" hidden="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9.5" customHeight="1" hidden="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9.5" customHeight="1" hidden="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9.5" customHeight="1" hidden="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9.5" customHeight="1" hidden="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9.5" customHeight="1" hidden="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9.5" customHeight="1" hidden="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9.5" customHeight="1" hidden="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9.5" customHeight="1" hidden="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9.5" customHeight="1" hidden="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9.5" customHeight="1" hidden="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9.5" customHeight="1" hidden="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9.5" customHeight="1" hidden="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9.5" customHeight="1" hidden="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9.5" customHeight="1" hidden="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9.5" customHeight="1" hidden="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9.5" customHeight="1" hidden="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9.5" customHeight="1" hidden="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9.5" customHeight="1" hidden="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9.5" customHeight="1" hidden="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9.5" customHeight="1" hidden="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9.5" customHeight="1" hidden="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9.5" customHeight="1" hidden="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9.5" customHeight="1" hidden="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9.5" customHeight="1" hidden="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9.5" customHeight="1" hidden="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9.5" customHeight="1" hidden="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9.5" customHeight="1" hidden="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9.5" customHeight="1" hidden="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9.5" customHeight="1" hidden="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9.5" customHeight="1" hidden="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9.5" customHeight="1" hidden="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9.5" customHeight="1" hidden="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9.5" customHeight="1" hidden="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9.5" customHeight="1" hidden="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9.5" customHeight="1" hidden="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9.5" customHeight="1" hidden="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9.5" customHeight="1" hidden="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9.5" customHeight="1" hidden="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9.5" customHeight="1" hidden="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9.5" customHeight="1" hidden="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9.5" customHeight="1" hidden="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9.5" customHeight="1" hidden="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9.5" customHeight="1" hidden="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9.5" customHeight="1" hidden="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9.5" customHeight="1" hidden="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9.5" customHeight="1" hidden="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9.5" customHeight="1" hidden="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9.5" customHeight="1" hidden="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9.5" customHeight="1" hidden="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9.5" customHeight="1" hidden="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9.5" customHeight="1" hidden="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9.5" customHeight="1" hidden="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9.5" customHeight="1" hidden="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9.5" customHeight="1" hidden="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9.5" customHeight="1" hidden="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9.5" customHeight="1" hidden="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9.5" customHeight="1" hidden="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9.5" customHeight="1" hidden="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9.5" customHeight="1" hidden="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9.5" customHeight="1" hidden="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9.5" customHeight="1" hidden="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9.5" customHeight="1" hidden="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9.5" customHeight="1" hidden="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9.5" customHeight="1" hidden="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9.5" customHeight="1" hidden="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9.5" customHeight="1" hidden="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9.5" customHeight="1" hidden="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9.5" customHeight="1" hidden="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9.5" customHeight="1" hidden="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9.5" customHeight="1" hidden="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9.5" customHeight="1" hidden="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9.5" customHeight="1" hidden="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9.5" customHeight="1" hidden="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9.5" customHeight="1" hidden="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9.5" customHeight="1" hidden="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9.5" customHeight="1" hidden="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row r="1001" spans="1:26" ht="19.5" customHeight="1" hidden="1">
      <c r="A1001" s="131"/>
      <c r="B1001" s="131"/>
      <c r="C1001" s="131"/>
      <c r="D1001" s="131"/>
      <c r="E1001" s="131"/>
      <c r="F1001" s="131"/>
      <c r="G1001" s="131"/>
      <c r="H1001" s="131"/>
      <c r="I1001" s="131"/>
      <c r="J1001" s="131"/>
      <c r="K1001" s="131"/>
      <c r="L1001" s="131"/>
      <c r="M1001" s="131"/>
      <c r="N1001" s="131"/>
      <c r="O1001" s="131"/>
      <c r="P1001" s="131"/>
      <c r="Q1001" s="131"/>
      <c r="R1001" s="131"/>
      <c r="S1001" s="131"/>
      <c r="T1001" s="131"/>
      <c r="U1001" s="131"/>
      <c r="V1001" s="131"/>
      <c r="W1001" s="131"/>
      <c r="X1001" s="131"/>
      <c r="Y1001" s="131"/>
      <c r="Z1001" s="131"/>
    </row>
    <row r="1002" spans="1:26" ht="19.5" customHeight="1" hidden="1">
      <c r="A1002" s="131"/>
      <c r="B1002" s="131"/>
      <c r="C1002" s="131"/>
      <c r="D1002" s="131"/>
      <c r="E1002" s="131"/>
      <c r="F1002" s="131"/>
      <c r="G1002" s="131"/>
      <c r="H1002" s="131"/>
      <c r="I1002" s="131"/>
      <c r="J1002" s="131"/>
      <c r="K1002" s="131"/>
      <c r="L1002" s="131"/>
      <c r="M1002" s="131"/>
      <c r="N1002" s="131"/>
      <c r="O1002" s="131"/>
      <c r="P1002" s="131"/>
      <c r="Q1002" s="131"/>
      <c r="R1002" s="131"/>
      <c r="S1002" s="131"/>
      <c r="T1002" s="131"/>
      <c r="U1002" s="131"/>
      <c r="V1002" s="131"/>
      <c r="W1002" s="131"/>
      <c r="X1002" s="131"/>
      <c r="Y1002" s="131"/>
      <c r="Z1002" s="131"/>
    </row>
  </sheetData>
  <sheetProtection/>
  <mergeCells count="6">
    <mergeCell ref="C13:G15"/>
    <mergeCell ref="H13:K15"/>
    <mergeCell ref="B1:I1"/>
    <mergeCell ref="B2:I2"/>
    <mergeCell ref="B3:I3"/>
    <mergeCell ref="B5: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6"/>
  <sheetViews>
    <sheetView zoomScale="85" zoomScaleNormal="85" zoomScalePageLayoutView="0" workbookViewId="0" topLeftCell="A19">
      <selection activeCell="D41" sqref="D41"/>
    </sheetView>
  </sheetViews>
  <sheetFormatPr defaultColWidth="9.140625" defaultRowHeight="12.75"/>
  <cols>
    <col min="1" max="1" width="8.8515625" style="120" customWidth="1"/>
    <col min="2" max="2" width="17.7109375" style="120" bestFit="1" customWidth="1"/>
    <col min="3" max="3" width="13.7109375" style="120" bestFit="1" customWidth="1"/>
    <col min="4" max="5" width="8.8515625" style="120" customWidth="1"/>
    <col min="6" max="6" width="5.57421875" style="120" bestFit="1" customWidth="1"/>
    <col min="7" max="7" width="30.7109375" style="120" bestFit="1" customWidth="1"/>
    <col min="8" max="8" width="10.140625" style="120" bestFit="1" customWidth="1"/>
    <col min="9" max="9" width="8.8515625" style="120" customWidth="1"/>
    <col min="10" max="10" width="24.28125" style="120" customWidth="1"/>
    <col min="11" max="11" width="7.421875" style="120" customWidth="1"/>
    <col min="12" max="16384" width="8.8515625" style="120" customWidth="1"/>
  </cols>
  <sheetData>
    <row r="1" spans="1:11" ht="16.5" customHeight="1">
      <c r="A1" s="130" t="s">
        <v>122</v>
      </c>
      <c r="B1" s="118"/>
      <c r="C1" s="118"/>
      <c r="D1" s="118"/>
      <c r="E1" s="118"/>
      <c r="F1" s="118"/>
      <c r="G1" s="118"/>
      <c r="H1" s="118"/>
      <c r="I1" s="118"/>
      <c r="J1" s="118"/>
      <c r="K1" s="119"/>
    </row>
    <row r="2" spans="1:11" ht="16.5" customHeight="1">
      <c r="A2" s="130"/>
      <c r="B2" s="118"/>
      <c r="C2" s="118"/>
      <c r="D2" s="118"/>
      <c r="E2" s="118"/>
      <c r="F2" s="118"/>
      <c r="G2" s="118"/>
      <c r="H2" s="118"/>
      <c r="I2" s="118"/>
      <c r="J2" s="118"/>
      <c r="K2" s="119"/>
    </row>
    <row r="3" spans="1:11" s="124" customFormat="1" ht="22.5" customHeight="1">
      <c r="A3" s="130" t="s">
        <v>123</v>
      </c>
      <c r="B3" s="121"/>
      <c r="C3" s="121"/>
      <c r="D3" s="121"/>
      <c r="E3" s="122"/>
      <c r="F3" s="122"/>
      <c r="G3" s="119"/>
      <c r="H3" s="119"/>
      <c r="I3" s="123"/>
      <c r="J3" s="119"/>
      <c r="K3" s="119"/>
    </row>
    <row r="4" spans="1:11" s="124" customFormat="1" ht="12.75" customHeight="1">
      <c r="A4" s="117"/>
      <c r="B4" s="121"/>
      <c r="C4" s="121"/>
      <c r="D4" s="121"/>
      <c r="E4" s="122"/>
      <c r="F4" s="122"/>
      <c r="G4" s="119"/>
      <c r="H4" s="119"/>
      <c r="I4" s="123"/>
      <c r="J4" s="119"/>
      <c r="K4" s="119"/>
    </row>
    <row r="5" ht="14.25">
      <c r="A5" s="125" t="s">
        <v>124</v>
      </c>
    </row>
    <row r="6" ht="14.25">
      <c r="A6" s="126" t="s">
        <v>140</v>
      </c>
    </row>
    <row r="7" ht="14.25">
      <c r="A7" s="126" t="s">
        <v>133</v>
      </c>
    </row>
    <row r="8" ht="14.25">
      <c r="A8" s="126" t="s">
        <v>148</v>
      </c>
    </row>
    <row r="9" ht="14.25">
      <c r="A9" s="127" t="s">
        <v>134</v>
      </c>
    </row>
    <row r="10" ht="14.25">
      <c r="A10" s="126"/>
    </row>
    <row r="11" ht="14.25">
      <c r="A11" s="128" t="s">
        <v>135</v>
      </c>
    </row>
    <row r="12" ht="14.25">
      <c r="A12" s="125" t="s">
        <v>130</v>
      </c>
    </row>
    <row r="13" ht="14.25">
      <c r="A13" s="125" t="s">
        <v>125</v>
      </c>
    </row>
    <row r="14" ht="14.25">
      <c r="A14" s="125" t="s">
        <v>126</v>
      </c>
    </row>
    <row r="15" s="116" customFormat="1" ht="14.25">
      <c r="A15" s="125" t="s">
        <v>136</v>
      </c>
    </row>
    <row r="16" s="116" customFormat="1" ht="14.25">
      <c r="A16" s="125" t="s">
        <v>131</v>
      </c>
    </row>
    <row r="17" s="116" customFormat="1" ht="14.25">
      <c r="A17" s="125" t="s">
        <v>142</v>
      </c>
    </row>
    <row r="18" s="116" customFormat="1" ht="14.25">
      <c r="A18" s="125" t="s">
        <v>143</v>
      </c>
    </row>
    <row r="19" s="116" customFormat="1" ht="14.25">
      <c r="A19" s="125" t="s">
        <v>141</v>
      </c>
    </row>
    <row r="20" s="116" customFormat="1" ht="14.25">
      <c r="A20" s="128" t="s">
        <v>283</v>
      </c>
    </row>
    <row r="21" s="116" customFormat="1" ht="14.25">
      <c r="A21" s="125" t="s">
        <v>127</v>
      </c>
    </row>
    <row r="22" s="116" customFormat="1" ht="14.25">
      <c r="A22" s="125" t="s">
        <v>128</v>
      </c>
    </row>
    <row r="23" s="116" customFormat="1" ht="14.25">
      <c r="A23" s="125"/>
    </row>
    <row r="24" s="116" customFormat="1" ht="14.25">
      <c r="A24" s="125" t="s">
        <v>137</v>
      </c>
    </row>
    <row r="25" s="116" customFormat="1" ht="14.25">
      <c r="A25" s="125" t="s">
        <v>129</v>
      </c>
    </row>
    <row r="26" s="116" customFormat="1" ht="14.25">
      <c r="A26" s="126" t="s">
        <v>284</v>
      </c>
    </row>
    <row r="27" s="116" customFormat="1" ht="14.25">
      <c r="A27" s="126" t="s">
        <v>132</v>
      </c>
    </row>
    <row r="28" s="116" customFormat="1" ht="14.25">
      <c r="A28" s="126" t="s">
        <v>144</v>
      </c>
    </row>
    <row r="29" s="116" customFormat="1" ht="14.25">
      <c r="A29" s="129" t="s">
        <v>285</v>
      </c>
    </row>
    <row r="30" spans="1:3" s="116" customFormat="1" ht="14.25">
      <c r="A30" s="129"/>
      <c r="C30" s="116" t="s">
        <v>288</v>
      </c>
    </row>
    <row r="31" s="116" customFormat="1" ht="14.25">
      <c r="A31" s="129" t="s">
        <v>138</v>
      </c>
    </row>
    <row r="32" s="116" customFormat="1" ht="14.25">
      <c r="A32" s="129" t="s">
        <v>139</v>
      </c>
    </row>
    <row r="33" s="116" customFormat="1" ht="14.25">
      <c r="A33" s="129" t="s">
        <v>146</v>
      </c>
    </row>
    <row r="34" spans="1:2" s="116" customFormat="1" ht="14.25">
      <c r="A34" s="129"/>
      <c r="B34" s="116" t="s">
        <v>145</v>
      </c>
    </row>
    <row r="35" s="116" customFormat="1" ht="14.25">
      <c r="A35" s="129" t="s">
        <v>147</v>
      </c>
    </row>
    <row r="36" s="116" customFormat="1" ht="14.25">
      <c r="A36" s="116" t="s">
        <v>289</v>
      </c>
    </row>
  </sheetData>
  <sheetProtection/>
  <printOptions/>
  <pageMargins left="0.7" right="0.7" top="0.75" bottom="0.75" header="0.3" footer="0.3"/>
  <pageSetup fitToHeight="0" fitToWidth="1" horizontalDpi="600" verticalDpi="600" orientation="portrait" paperSize="9" scale="39" r:id="rId1"/>
</worksheet>
</file>

<file path=xl/worksheets/sheet6.xml><?xml version="1.0" encoding="utf-8"?>
<worksheet xmlns="http://schemas.openxmlformats.org/spreadsheetml/2006/main" xmlns:r="http://schemas.openxmlformats.org/officeDocument/2006/relationships">
  <dimension ref="A1:K75"/>
  <sheetViews>
    <sheetView zoomScale="70" zoomScaleNormal="70" zoomScaleSheetLayoutView="70" zoomScalePageLayoutView="0" workbookViewId="0" topLeftCell="A43">
      <selection activeCell="A75" sqref="A75"/>
    </sheetView>
  </sheetViews>
  <sheetFormatPr defaultColWidth="9.140625" defaultRowHeight="12.75"/>
  <cols>
    <col min="1" max="1" width="18.28125" style="0" customWidth="1"/>
    <col min="2" max="2" width="18.28125" style="6" customWidth="1"/>
    <col min="3" max="3" width="16.8515625" style="6" customWidth="1"/>
    <col min="4" max="4" width="53.57421875" style="88" customWidth="1"/>
    <col min="5" max="6" width="27.28125" style="4" customWidth="1"/>
    <col min="7" max="7" width="24.421875" style="0" bestFit="1" customWidth="1"/>
  </cols>
  <sheetData>
    <row r="1" spans="8:9" ht="12.75">
      <c r="H1" s="24"/>
      <c r="I1" s="24"/>
    </row>
    <row r="2" spans="6:9" ht="26.25" customHeight="1">
      <c r="F2" s="22" t="s">
        <v>102</v>
      </c>
      <c r="G2" s="109"/>
      <c r="H2" s="24"/>
      <c r="I2" s="24"/>
    </row>
    <row r="3" spans="6:9" ht="25.5" customHeight="1" thickBot="1">
      <c r="F3" s="22" t="s">
        <v>103</v>
      </c>
      <c r="G3" s="109"/>
      <c r="H3" s="25"/>
      <c r="I3" s="25"/>
    </row>
    <row r="4" spans="2:7" ht="35.25" customHeight="1" thickBot="1">
      <c r="B4" s="331" t="s">
        <v>281</v>
      </c>
      <c r="C4" s="332"/>
      <c r="D4" s="333"/>
      <c r="F4" s="23" t="s">
        <v>101</v>
      </c>
      <c r="G4" s="110"/>
    </row>
    <row r="5" ht="12.75"/>
    <row r="6" ht="12.75"/>
    <row r="7" spans="1:7" s="89" customFormat="1" ht="68.25" customHeight="1">
      <c r="A7" s="93" t="s">
        <v>174</v>
      </c>
      <c r="B7" s="91" t="s">
        <v>99</v>
      </c>
      <c r="C7" s="91" t="s">
        <v>100</v>
      </c>
      <c r="D7" s="93" t="s">
        <v>290</v>
      </c>
      <c r="E7" s="91" t="s">
        <v>110</v>
      </c>
      <c r="F7" s="93" t="s">
        <v>291</v>
      </c>
      <c r="G7" s="93" t="s">
        <v>292</v>
      </c>
    </row>
    <row r="8" spans="1:7" s="90" customFormat="1" ht="15">
      <c r="A8" s="92">
        <f>_xlfn.IFERROR(VLOOKUP(D8,'Tabela info JAP'!B$2:D$63,2,FALSE),"")</f>
      </c>
      <c r="B8" s="94"/>
      <c r="C8" s="94"/>
      <c r="D8" s="95"/>
      <c r="E8" s="96"/>
      <c r="F8" s="96"/>
      <c r="G8" s="97"/>
    </row>
    <row r="9" spans="1:7" s="90" customFormat="1" ht="14.25">
      <c r="A9" s="92">
        <f>_xlfn.IFERROR(VLOOKUP(D9,'Tabela info JAP'!B$2:D$63,2,FALSE),"")</f>
      </c>
      <c r="B9" s="94"/>
      <c r="C9" s="94"/>
      <c r="D9" s="95"/>
      <c r="E9" s="98"/>
      <c r="F9" s="98"/>
      <c r="G9" s="99"/>
    </row>
    <row r="10" spans="1:7" s="90" customFormat="1" ht="14.25">
      <c r="A10" s="92">
        <f>_xlfn.IFERROR(VLOOKUP(D10,'Tabela info JAP'!B$2:D$63,2,FALSE),"")</f>
      </c>
      <c r="B10" s="111"/>
      <c r="C10" s="111"/>
      <c r="D10" s="95"/>
      <c r="E10" s="98"/>
      <c r="F10" s="98"/>
      <c r="G10" s="97"/>
    </row>
    <row r="11" spans="1:7" s="90" customFormat="1" ht="14.25">
      <c r="A11" s="92">
        <f>_xlfn.IFERROR(VLOOKUP(D11,'Tabela info JAP'!B$2:D$63,2,FALSE),"")</f>
      </c>
      <c r="B11" s="94"/>
      <c r="C11" s="94"/>
      <c r="D11" s="100"/>
      <c r="E11" s="96"/>
      <c r="F11" s="96"/>
      <c r="G11" s="97"/>
    </row>
    <row r="12" spans="1:7" s="90" customFormat="1" ht="14.25">
      <c r="A12" s="92">
        <f>_xlfn.IFERROR(VLOOKUP(D12,'Tabela info JAP'!B$2:D$63,2,FALSE),"")</f>
      </c>
      <c r="B12" s="94"/>
      <c r="C12" s="94"/>
      <c r="D12" s="100"/>
      <c r="E12" s="96"/>
      <c r="F12" s="96"/>
      <c r="G12" s="97"/>
    </row>
    <row r="13" spans="1:7" s="90" customFormat="1" ht="14.25">
      <c r="A13" s="92">
        <f>_xlfn.IFERROR(VLOOKUP(D13,'Tabela info JAP'!B$2:D$63,2,FALSE),"")</f>
      </c>
      <c r="B13" s="94"/>
      <c r="C13" s="94"/>
      <c r="D13" s="95"/>
      <c r="E13" s="98"/>
      <c r="F13" s="98"/>
      <c r="G13" s="99"/>
    </row>
    <row r="14" spans="1:7" s="90" customFormat="1" ht="14.25">
      <c r="A14" s="92">
        <f>_xlfn.IFERROR(VLOOKUP(D14,'Tabela info JAP'!B$2:D$63,2,FALSE),"")</f>
      </c>
      <c r="B14" s="94"/>
      <c r="C14" s="94"/>
      <c r="D14" s="95"/>
      <c r="E14" s="98"/>
      <c r="F14" s="98"/>
      <c r="G14" s="97"/>
    </row>
    <row r="15" spans="1:7" ht="14.25">
      <c r="A15" s="92">
        <f>_xlfn.IFERROR(VLOOKUP(D15,'Tabela info JAP'!B$2:D$63,2,FALSE),"")</f>
      </c>
      <c r="B15" s="101"/>
      <c r="C15" s="101"/>
      <c r="D15" s="102"/>
      <c r="E15" s="103"/>
      <c r="F15" s="103"/>
      <c r="G15" s="104"/>
    </row>
    <row r="16" spans="1:7" ht="14.25">
      <c r="A16" s="92">
        <f>_xlfn.IFERROR(VLOOKUP(D16,'Tabela info JAP'!B$2:D$63,2,FALSE),"")</f>
      </c>
      <c r="B16" s="101"/>
      <c r="C16" s="101"/>
      <c r="D16" s="102"/>
      <c r="E16" s="103"/>
      <c r="F16" s="103"/>
      <c r="G16" s="104"/>
    </row>
    <row r="17" spans="1:7" ht="14.25">
      <c r="A17" s="92">
        <f>_xlfn.IFERROR(VLOOKUP(D17,'Tabela info JAP'!B$2:D$63,2,FALSE),"")</f>
      </c>
      <c r="B17" s="101"/>
      <c r="C17" s="101"/>
      <c r="D17" s="39"/>
      <c r="E17" s="106"/>
      <c r="F17" s="106"/>
      <c r="G17" s="107"/>
    </row>
    <row r="18" spans="1:7" ht="14.25">
      <c r="A18" s="92">
        <f>_xlfn.IFERROR(VLOOKUP(D18,'Tabela info JAP'!B$2:D$63,2,FALSE),"")</f>
      </c>
      <c r="B18" s="101"/>
      <c r="C18" s="108"/>
      <c r="D18" s="105"/>
      <c r="E18" s="106"/>
      <c r="F18" s="106"/>
      <c r="G18" s="104"/>
    </row>
    <row r="19" spans="1:7" ht="14.25">
      <c r="A19" s="92">
        <f>_xlfn.IFERROR(VLOOKUP(D19,'Tabela info JAP'!B$2:D$63,2,FALSE),"")</f>
      </c>
      <c r="B19" s="101"/>
      <c r="C19" s="101"/>
      <c r="D19" s="102"/>
      <c r="E19" s="103"/>
      <c r="F19" s="103"/>
      <c r="G19" s="104"/>
    </row>
    <row r="20" spans="1:7" ht="14.25">
      <c r="A20" s="92">
        <f>_xlfn.IFERROR(VLOOKUP(D20,'Tabela info JAP'!B$2:D$63,2,FALSE),"")</f>
      </c>
      <c r="B20" s="101"/>
      <c r="C20" s="101"/>
      <c r="D20" s="102"/>
      <c r="E20" s="103"/>
      <c r="F20" s="103"/>
      <c r="G20" s="104"/>
    </row>
    <row r="21" spans="1:7" ht="14.25">
      <c r="A21" s="92">
        <f>_xlfn.IFERROR(VLOOKUP(D21,'Tabela info JAP'!B$2:D$63,2,FALSE),"")</f>
      </c>
      <c r="B21" s="101"/>
      <c r="C21" s="101"/>
      <c r="D21" s="105"/>
      <c r="E21" s="103"/>
      <c r="F21" s="103"/>
      <c r="G21" s="104"/>
    </row>
    <row r="22" spans="1:7" ht="14.25">
      <c r="A22" s="92">
        <f>_xlfn.IFERROR(VLOOKUP(D22,'Tabela info JAP'!B$2:D$63,2,FALSE),"")</f>
      </c>
      <c r="B22" s="101"/>
      <c r="C22" s="101"/>
      <c r="D22" s="105"/>
      <c r="E22" s="106"/>
      <c r="F22" s="106"/>
      <c r="G22" s="107"/>
    </row>
    <row r="23" spans="1:7" ht="14.25">
      <c r="A23" s="92">
        <f>_xlfn.IFERROR(VLOOKUP(D23,'Tabela info JAP'!B$2:D$63,2,FALSE),"")</f>
      </c>
      <c r="B23" s="101"/>
      <c r="C23" s="108"/>
      <c r="D23" s="105"/>
      <c r="E23" s="106"/>
      <c r="F23" s="106"/>
      <c r="G23" s="104"/>
    </row>
    <row r="24" spans="1:7" ht="14.25">
      <c r="A24" s="92">
        <f>_xlfn.IFERROR(VLOOKUP(D24,'Tabela info JAP'!B$2:D$63,2,FALSE),"")</f>
      </c>
      <c r="B24" s="101"/>
      <c r="C24" s="101"/>
      <c r="D24" s="102"/>
      <c r="E24" s="103"/>
      <c r="F24" s="103"/>
      <c r="G24" s="104"/>
    </row>
    <row r="25" spans="1:7" ht="14.25">
      <c r="A25" s="92">
        <f>_xlfn.IFERROR(VLOOKUP(D25,'Tabela info JAP'!B$2:D$63,2,FALSE),"")</f>
      </c>
      <c r="B25" s="101"/>
      <c r="C25" s="101"/>
      <c r="D25" s="102"/>
      <c r="E25" s="103"/>
      <c r="F25" s="103"/>
      <c r="G25" s="104"/>
    </row>
    <row r="26" spans="1:7" ht="14.25">
      <c r="A26" s="92">
        <f>_xlfn.IFERROR(VLOOKUP(D26,'Tabela info JAP'!B$2:D$63,2,FALSE),"")</f>
      </c>
      <c r="B26" s="101"/>
      <c r="C26" s="101"/>
      <c r="D26" s="105"/>
      <c r="E26" s="106"/>
      <c r="F26" s="106"/>
      <c r="G26" s="107"/>
    </row>
    <row r="27" spans="1:7" ht="14.25">
      <c r="A27" s="92">
        <f>_xlfn.IFERROR(VLOOKUP(D27,'Tabela info JAP'!B$2:D$63,2,FALSE),"")</f>
      </c>
      <c r="B27" s="101"/>
      <c r="C27" s="108"/>
      <c r="D27" s="105"/>
      <c r="E27" s="106"/>
      <c r="F27" s="106"/>
      <c r="G27" s="104"/>
    </row>
    <row r="28" spans="1:7" ht="14.25">
      <c r="A28" s="92">
        <f>_xlfn.IFERROR(VLOOKUP(D28,'Tabela info JAP'!B$2:D$63,2,FALSE),"")</f>
      </c>
      <c r="B28" s="101"/>
      <c r="C28" s="101"/>
      <c r="D28" s="102"/>
      <c r="E28" s="103"/>
      <c r="F28" s="103"/>
      <c r="G28" s="104"/>
    </row>
    <row r="29" spans="1:7" ht="14.25">
      <c r="A29" s="92">
        <f>_xlfn.IFERROR(VLOOKUP(D29,'Tabela info JAP'!B$2:D$63,2,FALSE),"")</f>
      </c>
      <c r="B29" s="101"/>
      <c r="C29" s="101"/>
      <c r="D29" s="102"/>
      <c r="E29" s="103"/>
      <c r="F29" s="103"/>
      <c r="G29" s="104"/>
    </row>
    <row r="30" spans="1:7" ht="14.25">
      <c r="A30" s="92">
        <f>_xlfn.IFERROR(VLOOKUP(D30,'Tabela info JAP'!B$2:D$63,2,FALSE),"")</f>
      </c>
      <c r="B30" s="101"/>
      <c r="C30" s="101"/>
      <c r="D30" s="105"/>
      <c r="E30" s="106"/>
      <c r="F30" s="106"/>
      <c r="G30" s="107"/>
    </row>
    <row r="31" spans="1:7" ht="14.25">
      <c r="A31" s="92">
        <f>_xlfn.IFERROR(VLOOKUP(D31,'Tabela info JAP'!B$2:D$63,2,FALSE),"")</f>
      </c>
      <c r="B31" s="101"/>
      <c r="C31" s="108"/>
      <c r="D31" s="105"/>
      <c r="E31" s="106"/>
      <c r="F31" s="106"/>
      <c r="G31" s="104"/>
    </row>
    <row r="32" spans="1:7" ht="14.25">
      <c r="A32" s="92">
        <f>_xlfn.IFERROR(VLOOKUP(D32,'Tabela info JAP'!B$2:D$63,2,FALSE),"")</f>
      </c>
      <c r="B32" s="101"/>
      <c r="C32" s="101"/>
      <c r="D32" s="102"/>
      <c r="E32" s="103"/>
      <c r="F32" s="103"/>
      <c r="G32" s="104"/>
    </row>
    <row r="33" spans="1:7" ht="14.25">
      <c r="A33" s="92">
        <f>_xlfn.IFERROR(VLOOKUP(D33,'Tabela info JAP'!B$2:D$63,2,FALSE),"")</f>
      </c>
      <c r="B33" s="101"/>
      <c r="C33" s="101"/>
      <c r="D33" s="102"/>
      <c r="E33" s="103"/>
      <c r="F33" s="103"/>
      <c r="G33" s="104"/>
    </row>
    <row r="34" spans="1:7" ht="14.25">
      <c r="A34" s="92">
        <f>_xlfn.IFERROR(VLOOKUP(D34,'Tabela info JAP'!B$2:D$63,2,FALSE),"")</f>
      </c>
      <c r="B34" s="101"/>
      <c r="C34" s="101"/>
      <c r="D34" s="105"/>
      <c r="E34" s="103"/>
      <c r="F34" s="103"/>
      <c r="G34" s="104"/>
    </row>
    <row r="35" spans="1:7" ht="14.25">
      <c r="A35" s="92">
        <f>_xlfn.IFERROR(VLOOKUP(D35,'Tabela info JAP'!B$2:D$63,2,FALSE),"")</f>
      </c>
      <c r="B35" s="101"/>
      <c r="C35" s="101"/>
      <c r="D35" s="105"/>
      <c r="E35" s="106"/>
      <c r="F35" s="106"/>
      <c r="G35" s="107"/>
    </row>
    <row r="36" spans="1:7" ht="14.25">
      <c r="A36" s="92">
        <f>_xlfn.IFERROR(VLOOKUP(D36,'Tabela info JAP'!B$2:D$63,2,FALSE),"")</f>
      </c>
      <c r="B36" s="101"/>
      <c r="C36" s="108"/>
      <c r="D36" s="105"/>
      <c r="E36" s="106"/>
      <c r="F36" s="106"/>
      <c r="G36" s="104"/>
    </row>
    <row r="37" spans="1:7" ht="14.25">
      <c r="A37" s="92">
        <f>_xlfn.IFERROR(VLOOKUP(D37,'Tabela info JAP'!B$2:D$63,2,FALSE),"")</f>
      </c>
      <c r="B37" s="101"/>
      <c r="C37" s="101"/>
      <c r="D37" s="102"/>
      <c r="E37" s="103"/>
      <c r="F37" s="103"/>
      <c r="G37" s="104"/>
    </row>
    <row r="38" spans="1:7" ht="14.25">
      <c r="A38" s="92">
        <f>_xlfn.IFERROR(VLOOKUP(D38,'Tabela info JAP'!B$2:D$63,2,FALSE),"")</f>
      </c>
      <c r="B38" s="101"/>
      <c r="C38" s="101"/>
      <c r="D38" s="102"/>
      <c r="E38" s="103"/>
      <c r="F38" s="103"/>
      <c r="G38" s="104"/>
    </row>
    <row r="39" spans="1:7" ht="14.25">
      <c r="A39" s="92">
        <f>_xlfn.IFERROR(VLOOKUP(D39,'Tabela info JAP'!B$2:D$63,2,FALSE),"")</f>
      </c>
      <c r="B39" s="101"/>
      <c r="C39" s="101"/>
      <c r="D39" s="105"/>
      <c r="E39" s="106"/>
      <c r="F39" s="106"/>
      <c r="G39" s="107"/>
    </row>
    <row r="40" spans="1:7" ht="14.25">
      <c r="A40" s="92">
        <f>_xlfn.IFERROR(VLOOKUP(D40,'Tabela info JAP'!B$2:D$63,2,FALSE),"")</f>
      </c>
      <c r="B40" s="101"/>
      <c r="C40" s="108"/>
      <c r="D40" s="105"/>
      <c r="E40" s="106"/>
      <c r="F40" s="106"/>
      <c r="G40" s="104"/>
    </row>
    <row r="41" spans="1:7" ht="14.25">
      <c r="A41" s="92">
        <f>_xlfn.IFERROR(VLOOKUP(D41,'Tabela info JAP'!B$2:D$63,2,FALSE),"")</f>
      </c>
      <c r="B41" s="101"/>
      <c r="C41" s="101"/>
      <c r="D41" s="102"/>
      <c r="E41" s="103"/>
      <c r="F41" s="103"/>
      <c r="G41" s="104"/>
    </row>
    <row r="42" spans="1:7" ht="14.25">
      <c r="A42" s="92">
        <f>_xlfn.IFERROR(VLOOKUP(D42,'Tabela info JAP'!B$2:D$63,2,FALSE),"")</f>
      </c>
      <c r="B42" s="101"/>
      <c r="C42" s="101"/>
      <c r="D42" s="102"/>
      <c r="E42" s="103"/>
      <c r="F42" s="103"/>
      <c r="G42" s="104"/>
    </row>
    <row r="43" spans="1:7" ht="14.25">
      <c r="A43" s="92">
        <f>_xlfn.IFERROR(VLOOKUP(D43,'Tabela info JAP'!B$2:D$63,2,FALSE),"")</f>
      </c>
      <c r="B43" s="101"/>
      <c r="C43" s="101"/>
      <c r="D43" s="105"/>
      <c r="E43" s="106"/>
      <c r="F43" s="106"/>
      <c r="G43" s="107"/>
    </row>
    <row r="44" spans="1:7" ht="14.25">
      <c r="A44" s="92">
        <f>_xlfn.IFERROR(VLOOKUP(D44,'Tabela info JAP'!B$2:D$63,2,FALSE),"")</f>
      </c>
      <c r="B44" s="101"/>
      <c r="C44" s="108"/>
      <c r="D44" s="105"/>
      <c r="E44" s="106"/>
      <c r="F44" s="106"/>
      <c r="G44" s="104"/>
    </row>
    <row r="45" spans="1:7" ht="14.25">
      <c r="A45" s="92">
        <f>_xlfn.IFERROR(VLOOKUP(D45,'Tabela info JAP'!B$2:D$63,2,FALSE),"")</f>
      </c>
      <c r="B45" s="101"/>
      <c r="C45" s="101"/>
      <c r="D45" s="102"/>
      <c r="E45" s="103"/>
      <c r="F45" s="103"/>
      <c r="G45" s="104"/>
    </row>
    <row r="46" spans="1:7" ht="14.25">
      <c r="A46" s="92">
        <f>_xlfn.IFERROR(VLOOKUP(D46,'Tabela info JAP'!B$2:D$63,2,FALSE),"")</f>
      </c>
      <c r="B46" s="101"/>
      <c r="C46" s="101"/>
      <c r="D46" s="102"/>
      <c r="E46" s="103"/>
      <c r="F46" s="103"/>
      <c r="G46" s="104"/>
    </row>
    <row r="47" spans="1:7" ht="14.25">
      <c r="A47" s="92">
        <f>_xlfn.IFERROR(VLOOKUP(D47,'Tabela info JAP'!B$2:D$63,2,FALSE),"")</f>
      </c>
      <c r="B47" s="101"/>
      <c r="C47" s="101"/>
      <c r="D47" s="105"/>
      <c r="E47" s="103"/>
      <c r="F47" s="103"/>
      <c r="G47" s="104"/>
    </row>
    <row r="48" spans="1:7" ht="14.25">
      <c r="A48" s="92">
        <f>_xlfn.IFERROR(VLOOKUP(D48,'Tabela info JAP'!B$2:D$63,2,FALSE),"")</f>
      </c>
      <c r="B48" s="101"/>
      <c r="C48" s="101"/>
      <c r="D48" s="105"/>
      <c r="E48" s="106"/>
      <c r="F48" s="106"/>
      <c r="G48" s="107"/>
    </row>
    <row r="49" spans="1:7" ht="14.25">
      <c r="A49" s="92">
        <f>_xlfn.IFERROR(VLOOKUP(D49,'Tabela info JAP'!B$2:D$63,2,FALSE),"")</f>
      </c>
      <c r="B49" s="101"/>
      <c r="C49" s="108"/>
      <c r="D49" s="105"/>
      <c r="E49" s="106"/>
      <c r="F49" s="106"/>
      <c r="G49" s="104"/>
    </row>
    <row r="50" spans="1:7" ht="14.25">
      <c r="A50" s="92">
        <f>_xlfn.IFERROR(VLOOKUP(D50,'Tabela info JAP'!B$2:D$63,2,FALSE),"")</f>
      </c>
      <c r="B50" s="101"/>
      <c r="C50" s="101"/>
      <c r="D50" s="102"/>
      <c r="E50" s="103"/>
      <c r="F50" s="103"/>
      <c r="G50" s="104"/>
    </row>
    <row r="51" spans="1:7" ht="14.25">
      <c r="A51" s="92">
        <f>_xlfn.IFERROR(VLOOKUP(D51,'Tabela info JAP'!B$2:D$63,2,FALSE),"")</f>
      </c>
      <c r="B51" s="101"/>
      <c r="C51" s="101"/>
      <c r="D51" s="102"/>
      <c r="E51" s="103"/>
      <c r="F51" s="103"/>
      <c r="G51" s="104"/>
    </row>
    <row r="52" spans="1:7" ht="14.25">
      <c r="A52" s="92">
        <f>_xlfn.IFERROR(VLOOKUP(D52,'Tabela info JAP'!B$2:D$63,2,FALSE),"")</f>
      </c>
      <c r="B52" s="101"/>
      <c r="C52" s="101"/>
      <c r="D52" s="105"/>
      <c r="E52" s="106"/>
      <c r="F52" s="106"/>
      <c r="G52" s="107"/>
    </row>
    <row r="53" spans="1:7" ht="14.25">
      <c r="A53" s="92">
        <f>_xlfn.IFERROR(VLOOKUP(D53,'Tabela info JAP'!B$2:D$63,2,FALSE),"")</f>
      </c>
      <c r="B53" s="101"/>
      <c r="C53" s="108"/>
      <c r="D53" s="105"/>
      <c r="E53" s="106"/>
      <c r="F53" s="106"/>
      <c r="G53" s="104"/>
    </row>
    <row r="54" spans="1:7" ht="14.25">
      <c r="A54" s="92">
        <f>_xlfn.IFERROR(VLOOKUP(D54,'Tabela info JAP'!B$2:D$63,2,FALSE),"")</f>
      </c>
      <c r="B54" s="101"/>
      <c r="C54" s="101"/>
      <c r="D54" s="102"/>
      <c r="E54" s="103"/>
      <c r="F54" s="103"/>
      <c r="G54" s="104"/>
    </row>
    <row r="55" spans="1:7" ht="14.25">
      <c r="A55" s="92">
        <f>_xlfn.IFERROR(VLOOKUP(D55,'Tabela info JAP'!B$2:D$63,2,FALSE),"")</f>
      </c>
      <c r="B55" s="101"/>
      <c r="C55" s="101"/>
      <c r="D55" s="102"/>
      <c r="E55" s="103"/>
      <c r="F55" s="103"/>
      <c r="G55" s="104"/>
    </row>
    <row r="56" spans="1:7" ht="14.25">
      <c r="A56" s="92">
        <f>_xlfn.IFERROR(VLOOKUP(D56,'Tabela info JAP'!B$2:D$63,2,FALSE),"")</f>
      </c>
      <c r="B56" s="101"/>
      <c r="C56" s="101"/>
      <c r="D56" s="105"/>
      <c r="E56" s="106"/>
      <c r="F56" s="106"/>
      <c r="G56" s="107"/>
    </row>
    <row r="57" spans="1:7" ht="14.25">
      <c r="A57" s="92">
        <f>_xlfn.IFERROR(VLOOKUP(D57,'Tabela info JAP'!B$2:D$63,2,FALSE),"")</f>
      </c>
      <c r="B57" s="101"/>
      <c r="C57" s="108"/>
      <c r="D57" s="105"/>
      <c r="E57" s="106"/>
      <c r="F57" s="106"/>
      <c r="G57" s="104"/>
    </row>
    <row r="58" spans="1:7" ht="14.25">
      <c r="A58" s="92">
        <f>_xlfn.IFERROR(VLOOKUP(D58,'Tabela info JAP'!B$2:D$63,2,FALSE),"")</f>
      </c>
      <c r="B58" s="101"/>
      <c r="C58" s="101"/>
      <c r="D58" s="102"/>
      <c r="E58" s="103"/>
      <c r="F58" s="103"/>
      <c r="G58" s="104"/>
    </row>
    <row r="59" spans="1:7" ht="14.25">
      <c r="A59" s="92">
        <f>_xlfn.IFERROR(VLOOKUP(D59,'Tabela info JAP'!B$2:D$63,2,FALSE),"")</f>
      </c>
      <c r="B59" s="101"/>
      <c r="C59" s="101"/>
      <c r="D59" s="102"/>
      <c r="E59" s="103"/>
      <c r="F59" s="103"/>
      <c r="G59" s="104"/>
    </row>
    <row r="60" spans="1:7" ht="14.25">
      <c r="A60" s="92">
        <f>_xlfn.IFERROR(VLOOKUP(D60,'Tabela info JAP'!B$2:D$63,2,FALSE),"")</f>
      </c>
      <c r="B60" s="101"/>
      <c r="C60" s="101"/>
      <c r="D60" s="102"/>
      <c r="E60" s="103"/>
      <c r="F60" s="103"/>
      <c r="G60" s="104"/>
    </row>
    <row r="61" spans="1:7" ht="14.25">
      <c r="A61" s="92">
        <f>_xlfn.IFERROR(VLOOKUP(D61,'Tabela info JAP'!B$2:D$63,2,FALSE),"")</f>
      </c>
      <c r="B61" s="101"/>
      <c r="C61" s="101"/>
      <c r="D61" s="105"/>
      <c r="E61" s="106"/>
      <c r="F61" s="106"/>
      <c r="G61" s="107"/>
    </row>
    <row r="62" spans="1:7" ht="14.25">
      <c r="A62" s="92">
        <f>_xlfn.IFERROR(VLOOKUP(D62,'Tabela info JAP'!B$2:D$63,2,FALSE),"")</f>
      </c>
      <c r="B62" s="101"/>
      <c r="C62" s="108"/>
      <c r="D62" s="105"/>
      <c r="E62" s="106"/>
      <c r="F62" s="106"/>
      <c r="G62" s="104"/>
    </row>
    <row r="63" spans="1:7" ht="14.25">
      <c r="A63" s="92">
        <f>_xlfn.IFERROR(VLOOKUP(D63,'Tabela info JAP'!B$2:D$63,2,FALSE),"")</f>
      </c>
      <c r="B63" s="101"/>
      <c r="C63" s="101"/>
      <c r="D63" s="102"/>
      <c r="E63" s="103"/>
      <c r="F63" s="103"/>
      <c r="G63" s="104"/>
    </row>
    <row r="64" spans="1:7" ht="14.25">
      <c r="A64" s="92">
        <f>_xlfn.IFERROR(VLOOKUP(D64,'Tabela info JAP'!B$2:D$63,2,FALSE),"")</f>
      </c>
      <c r="B64" s="101"/>
      <c r="C64" s="101"/>
      <c r="D64" s="102"/>
      <c r="E64" s="103"/>
      <c r="F64" s="103"/>
      <c r="G64" s="104"/>
    </row>
    <row r="65" spans="1:7" ht="14.25">
      <c r="A65" s="92">
        <f>_xlfn.IFERROR(VLOOKUP(D65,'Tabela info JAP'!B$2:D$63,2,FALSE),"")</f>
      </c>
      <c r="B65" s="101"/>
      <c r="C65" s="101"/>
      <c r="D65" s="102"/>
      <c r="E65" s="103"/>
      <c r="F65" s="103"/>
      <c r="G65" s="104"/>
    </row>
    <row r="66" spans="1:7" ht="14.25">
      <c r="A66" s="92">
        <f>_xlfn.IFERROR(VLOOKUP(D66,'Tabela info JAP'!B$2:D$63,2,FALSE),"")</f>
      </c>
      <c r="B66" s="101"/>
      <c r="C66" s="101"/>
      <c r="D66" s="105"/>
      <c r="E66" s="106"/>
      <c r="F66" s="106"/>
      <c r="G66" s="107"/>
    </row>
    <row r="67" spans="1:7" ht="14.25">
      <c r="A67" s="92">
        <f>_xlfn.IFERROR(VLOOKUP(D67,'Tabela info JAP'!B$2:D$63,2,FALSE),"")</f>
      </c>
      <c r="B67" s="101"/>
      <c r="C67" s="108"/>
      <c r="D67" s="105"/>
      <c r="E67" s="106"/>
      <c r="F67" s="106"/>
      <c r="G67" s="104"/>
    </row>
    <row r="68" spans="1:7" ht="14.25">
      <c r="A68" s="92">
        <f>_xlfn.IFERROR(VLOOKUP(D68,'Tabela info JAP'!B$2:D$63,2,FALSE),"")</f>
      </c>
      <c r="B68" s="101"/>
      <c r="C68" s="101"/>
      <c r="D68" s="102"/>
      <c r="E68" s="103"/>
      <c r="F68" s="103"/>
      <c r="G68" s="104"/>
    </row>
    <row r="69" spans="1:7" ht="14.25">
      <c r="A69" s="92">
        <f>_xlfn.IFERROR(VLOOKUP(D69,'Tabela info JAP'!B$2:D$63,2,FALSE),"")</f>
      </c>
      <c r="B69" s="101"/>
      <c r="C69" s="101"/>
      <c r="D69" s="102"/>
      <c r="E69" s="103"/>
      <c r="F69" s="103"/>
      <c r="G69" s="104"/>
    </row>
    <row r="73" spans="1:11" ht="12.75">
      <c r="A73" s="82" t="s">
        <v>286</v>
      </c>
      <c r="B73" s="220" t="s">
        <v>105</v>
      </c>
      <c r="C73" s="221"/>
      <c r="D73" s="221"/>
      <c r="E73" s="221"/>
      <c r="F73" s="221"/>
      <c r="G73" s="222"/>
      <c r="H73" s="229" t="s">
        <v>104</v>
      </c>
      <c r="I73" s="229"/>
      <c r="J73" s="229"/>
      <c r="K73" s="230"/>
    </row>
    <row r="74" spans="1:11" ht="12.75">
      <c r="A74" s="82" t="s">
        <v>307</v>
      </c>
      <c r="B74" s="223"/>
      <c r="C74" s="224"/>
      <c r="D74" s="224"/>
      <c r="E74" s="224"/>
      <c r="F74" s="224"/>
      <c r="G74" s="225"/>
      <c r="H74" s="229"/>
      <c r="I74" s="229"/>
      <c r="J74" s="229"/>
      <c r="K74" s="230"/>
    </row>
    <row r="75" spans="1:11" ht="12.75">
      <c r="A75" s="173" t="s">
        <v>308</v>
      </c>
      <c r="B75" s="226"/>
      <c r="C75" s="227"/>
      <c r="D75" s="227"/>
      <c r="E75" s="227"/>
      <c r="F75" s="227"/>
      <c r="G75" s="228"/>
      <c r="H75" s="229"/>
      <c r="I75" s="229"/>
      <c r="J75" s="229"/>
      <c r="K75" s="230"/>
    </row>
  </sheetData>
  <sheetProtection/>
  <mergeCells count="3">
    <mergeCell ref="B4:D4"/>
    <mergeCell ref="B73:G75"/>
    <mergeCell ref="H73:K75"/>
  </mergeCells>
  <dataValidations count="1">
    <dataValidation type="list" allowBlank="1" showInputMessage="1" showErrorMessage="1" sqref="D8:D69">
      <formula1>ListaAktywności</formula1>
    </dataValidation>
  </dataValidations>
  <printOptions/>
  <pageMargins left="0.7" right="0.7" top="0.75" bottom="0.75" header="0.3" footer="0.3"/>
  <pageSetup horizontalDpi="600" verticalDpi="600" orientation="landscape" paperSize="9" scale="81" r:id="rId4"/>
  <drawing r:id="rId3"/>
  <legacyDrawing r:id="rId2"/>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X75"/>
  <sheetViews>
    <sheetView zoomScale="70" zoomScaleNormal="70" zoomScalePageLayoutView="0" workbookViewId="0" topLeftCell="A1">
      <pane ySplit="1" topLeftCell="A29" activePane="bottomLeft" state="frozen"/>
      <selection pane="topLeft" activeCell="I11" sqref="I11"/>
      <selection pane="bottomLeft" activeCell="J37" sqref="J37"/>
    </sheetView>
  </sheetViews>
  <sheetFormatPr defaultColWidth="0" defaultRowHeight="24.75" customHeight="1" zeroHeight="1" outlineLevelRow="3"/>
  <cols>
    <col min="1" max="1" width="14.00390625" style="5" customWidth="1"/>
    <col min="2" max="2" width="80.421875" style="5" customWidth="1"/>
    <col min="3" max="3" width="20.00390625" style="5" hidden="1" customWidth="1"/>
    <col min="4" max="4" width="15.140625" style="5" customWidth="1"/>
    <col min="5" max="5" width="8.28125" style="15" customWidth="1"/>
    <col min="6" max="8" width="8.28125" style="73" customWidth="1"/>
    <col min="9" max="9" width="8.7109375" style="73" bestFit="1" customWidth="1"/>
    <col min="10" max="10" width="9.00390625" style="5" bestFit="1" customWidth="1"/>
    <col min="11" max="11" width="29.421875" style="5" customWidth="1"/>
    <col min="12" max="12" width="8.7109375" style="5" bestFit="1" customWidth="1"/>
    <col min="13" max="13" width="5.00390625" style="5" hidden="1" customWidth="1"/>
    <col min="14" max="14" width="11.7109375" style="5" hidden="1" customWidth="1"/>
    <col min="15" max="16384" width="0" style="5" hidden="1" customWidth="1"/>
  </cols>
  <sheetData>
    <row r="1" spans="1:11" ht="35.25" customHeight="1">
      <c r="A1" s="26"/>
      <c r="B1" s="27" t="s">
        <v>0</v>
      </c>
      <c r="C1" s="27"/>
      <c r="D1" s="28" t="s">
        <v>3</v>
      </c>
      <c r="E1" s="29" t="s">
        <v>279</v>
      </c>
      <c r="F1" s="29" t="s">
        <v>280</v>
      </c>
      <c r="G1" s="30" t="s">
        <v>96</v>
      </c>
      <c r="H1" s="31" t="s">
        <v>97</v>
      </c>
      <c r="I1" s="31" t="s">
        <v>98</v>
      </c>
      <c r="J1" s="31" t="s">
        <v>94</v>
      </c>
      <c r="K1" s="32" t="s">
        <v>95</v>
      </c>
    </row>
    <row r="2" spans="1:10" ht="21" customHeight="1">
      <c r="A2" s="33" t="s">
        <v>50</v>
      </c>
      <c r="B2" s="33" t="s">
        <v>90</v>
      </c>
      <c r="C2" s="33" t="str">
        <f>A2</f>
        <v>I.</v>
      </c>
      <c r="D2" s="34" t="s">
        <v>3</v>
      </c>
      <c r="E2" s="35">
        <f>Taksonomia!F2</f>
        <v>175</v>
      </c>
      <c r="F2" s="35">
        <f>Taksonomia!F3</f>
        <v>525</v>
      </c>
      <c r="G2" s="36">
        <f>SUM(G3:G7)</f>
        <v>0</v>
      </c>
      <c r="H2" s="37">
        <f>H3+H4+H5+H6+H7</f>
        <v>0</v>
      </c>
      <c r="I2" s="37">
        <f>IF(H2&gt;F2,F2,H2)</f>
        <v>0</v>
      </c>
      <c r="J2" s="17" t="str">
        <f>IF(I2&gt;=E2,"OK","NO")</f>
        <v>NO</v>
      </c>
    </row>
    <row r="3" spans="1:10" ht="33" customHeight="1" outlineLevel="1">
      <c r="A3" s="38" t="s">
        <v>31</v>
      </c>
      <c r="B3" s="39" t="s">
        <v>149</v>
      </c>
      <c r="C3" s="39" t="str">
        <f aca="true" t="shared" si="0" ref="C3:C63">A3</f>
        <v>I.1</v>
      </c>
      <c r="D3" s="40">
        <v>3.5</v>
      </c>
      <c r="E3" s="41"/>
      <c r="F3" s="40"/>
      <c r="G3" s="42">
        <f>SUMIF('Rejestr Aktywności - kandydat'!D$8:D$1007,'Tabela info JAP'!B3,'Rejestr Aktywności - kandydat'!E$8:E$1007)</f>
        <v>0</v>
      </c>
      <c r="H3" s="40">
        <f>D3*G3</f>
        <v>0</v>
      </c>
      <c r="I3" s="40"/>
      <c r="J3" s="17"/>
    </row>
    <row r="4" spans="1:11" ht="20.25" customHeight="1" outlineLevel="1">
      <c r="A4" s="38" t="s">
        <v>32</v>
      </c>
      <c r="B4" s="39" t="s">
        <v>150</v>
      </c>
      <c r="C4" s="39" t="str">
        <f t="shared" si="0"/>
        <v>I.2</v>
      </c>
      <c r="D4" s="40">
        <v>3.5</v>
      </c>
      <c r="E4" s="41"/>
      <c r="F4" s="40"/>
      <c r="G4" s="42">
        <f>SUMIF('Rejestr Aktywności - kandydat'!D$8:D$1007,'Tabela info JAP'!B4,'Rejestr Aktywności - kandydat'!E$8:E$1007)</f>
        <v>0</v>
      </c>
      <c r="H4" s="40">
        <f>D4*G4</f>
        <v>0</v>
      </c>
      <c r="I4" s="40"/>
      <c r="J4" s="17"/>
      <c r="K4" s="43"/>
    </row>
    <row r="5" spans="1:11" ht="20.25" customHeight="1" outlineLevel="1">
      <c r="A5" s="38" t="s">
        <v>33</v>
      </c>
      <c r="B5" s="39" t="s">
        <v>151</v>
      </c>
      <c r="C5" s="39" t="str">
        <f t="shared" si="0"/>
        <v>I.3</v>
      </c>
      <c r="D5" s="40">
        <v>1.4</v>
      </c>
      <c r="E5" s="41"/>
      <c r="F5" s="40"/>
      <c r="G5" s="42">
        <f>SUMIF('Rejestr Aktywności - kandydat'!D$8:D$1007,'Tabela info JAP'!B5,'Rejestr Aktywności - kandydat'!E$8:E$1007)</f>
        <v>0</v>
      </c>
      <c r="H5" s="40">
        <f>D5*G5</f>
        <v>0</v>
      </c>
      <c r="I5" s="40"/>
      <c r="J5" s="17"/>
      <c r="K5" s="43"/>
    </row>
    <row r="6" spans="1:11" ht="20.25" customHeight="1" outlineLevel="1">
      <c r="A6" s="38" t="s">
        <v>34</v>
      </c>
      <c r="B6" s="39" t="s">
        <v>152</v>
      </c>
      <c r="C6" s="39" t="str">
        <f t="shared" si="0"/>
        <v>I.4</v>
      </c>
      <c r="D6" s="40">
        <v>0.7</v>
      </c>
      <c r="E6" s="41"/>
      <c r="F6" s="40"/>
      <c r="G6" s="42">
        <f>SUMIF('Rejestr Aktywności - kandydat'!D$8:D$1007,'Tabela info JAP'!B6,'Rejestr Aktywności - kandydat'!E$8:E$1007)</f>
        <v>0</v>
      </c>
      <c r="H6" s="40">
        <f>D6*G6</f>
        <v>0</v>
      </c>
      <c r="I6" s="40"/>
      <c r="J6" s="17"/>
      <c r="K6" s="43"/>
    </row>
    <row r="7" spans="1:11" ht="33" customHeight="1" outlineLevel="1">
      <c r="A7" s="38" t="s">
        <v>35</v>
      </c>
      <c r="B7" s="39" t="s">
        <v>153</v>
      </c>
      <c r="C7" s="39" t="str">
        <f t="shared" si="0"/>
        <v>I.5</v>
      </c>
      <c r="D7" s="40">
        <v>0.35</v>
      </c>
      <c r="E7" s="41"/>
      <c r="F7" s="40"/>
      <c r="G7" s="42">
        <f>SUMIF('Rejestr Aktywności - kandydat'!D$8:D$1007,'Tabela info JAP'!B7,'Rejestr Aktywności - kandydat'!E$8:E$1007)</f>
        <v>0</v>
      </c>
      <c r="H7" s="40">
        <f>D7*G7</f>
        <v>0</v>
      </c>
      <c r="I7" s="40"/>
      <c r="J7" s="17"/>
      <c r="K7" s="44"/>
    </row>
    <row r="8" spans="1:11" ht="15">
      <c r="A8" s="45" t="s">
        <v>51</v>
      </c>
      <c r="B8" s="45" t="s">
        <v>4</v>
      </c>
      <c r="C8" s="45" t="str">
        <f t="shared" si="0"/>
        <v>II.</v>
      </c>
      <c r="D8" s="46"/>
      <c r="E8" s="35">
        <f>Taksonomia!F4</f>
        <v>175</v>
      </c>
      <c r="F8" s="35">
        <f>Taksonomia!F5</f>
        <v>525</v>
      </c>
      <c r="G8" s="36">
        <f>G9+G18+G25</f>
        <v>0</v>
      </c>
      <c r="H8" s="37">
        <f>H9+H18+H21+H25+H35</f>
        <v>0</v>
      </c>
      <c r="I8" s="37">
        <f>IF(H8&gt;F8,F8,H8)</f>
        <v>0</v>
      </c>
      <c r="J8" s="17" t="str">
        <f>IF(I8&gt;=E8,"OK","NO")</f>
        <v>NO</v>
      </c>
      <c r="K8" s="43"/>
    </row>
    <row r="9" spans="1:11" ht="21" customHeight="1" outlineLevel="1">
      <c r="A9" s="47" t="s">
        <v>36</v>
      </c>
      <c r="B9" s="48" t="s">
        <v>75</v>
      </c>
      <c r="C9" s="48" t="str">
        <f t="shared" si="0"/>
        <v>II.1</v>
      </c>
      <c r="D9" s="49" t="s">
        <v>3</v>
      </c>
      <c r="E9" s="36"/>
      <c r="F9" s="49"/>
      <c r="G9" s="36">
        <f>G10+G13</f>
        <v>0</v>
      </c>
      <c r="H9" s="37">
        <f>H10+H13</f>
        <v>0</v>
      </c>
      <c r="I9" s="49">
        <f>H9</f>
        <v>0</v>
      </c>
      <c r="J9" s="17"/>
      <c r="K9" s="43"/>
    </row>
    <row r="10" spans="1:11" ht="21" customHeight="1" outlineLevel="2">
      <c r="A10" s="47" t="s">
        <v>37</v>
      </c>
      <c r="B10" s="48" t="s">
        <v>89</v>
      </c>
      <c r="C10" s="48" t="str">
        <f t="shared" si="0"/>
        <v>II.1.1</v>
      </c>
      <c r="D10" s="49"/>
      <c r="E10" s="36"/>
      <c r="F10" s="49"/>
      <c r="G10" s="36">
        <f>SUM(G11:G12)</f>
        <v>0</v>
      </c>
      <c r="H10" s="37">
        <f>H11+H12</f>
        <v>0</v>
      </c>
      <c r="I10" s="49">
        <f>H10</f>
        <v>0</v>
      </c>
      <c r="J10" s="17"/>
      <c r="K10" s="43"/>
    </row>
    <row r="11" spans="1:11" ht="21" customHeight="1" outlineLevel="3">
      <c r="A11" s="38" t="s">
        <v>69</v>
      </c>
      <c r="B11" s="50" t="s">
        <v>154</v>
      </c>
      <c r="C11" s="50" t="str">
        <f t="shared" si="0"/>
        <v>II.1.1.1</v>
      </c>
      <c r="D11" s="49">
        <v>3.5</v>
      </c>
      <c r="E11" s="36"/>
      <c r="F11" s="49"/>
      <c r="G11" s="42">
        <f>SUMIF('Rejestr Aktywności - kandydat'!D$8:D$1007,'Tabela info JAP'!B11,'Rejestr Aktywności - kandydat'!E$8:E$1007)</f>
        <v>0</v>
      </c>
      <c r="H11" s="40">
        <f>D11*G11</f>
        <v>0</v>
      </c>
      <c r="I11" s="49">
        <f>H11</f>
        <v>0</v>
      </c>
      <c r="J11" s="17"/>
      <c r="K11" s="43"/>
    </row>
    <row r="12" spans="1:11" ht="21" customHeight="1" outlineLevel="3">
      <c r="A12" s="38" t="s">
        <v>70</v>
      </c>
      <c r="B12" s="50" t="s">
        <v>155</v>
      </c>
      <c r="C12" s="50" t="str">
        <f t="shared" si="0"/>
        <v>II.1.1.2</v>
      </c>
      <c r="D12" s="49">
        <v>12.25</v>
      </c>
      <c r="E12" s="36"/>
      <c r="F12" s="49"/>
      <c r="G12" s="42">
        <f>SUMIF('Rejestr Aktywności - kandydat'!D$8:D$1007,'Tabela info JAP'!B12,'Rejestr Aktywności - kandydat'!E$8:E$1007)</f>
        <v>0</v>
      </c>
      <c r="H12" s="40">
        <f>D12*G12</f>
        <v>0</v>
      </c>
      <c r="I12" s="49">
        <f>H12</f>
        <v>0</v>
      </c>
      <c r="J12" s="17"/>
      <c r="K12" s="43"/>
    </row>
    <row r="13" spans="1:11" ht="21" customHeight="1" outlineLevel="2">
      <c r="A13" s="47" t="s">
        <v>38</v>
      </c>
      <c r="B13" s="48" t="s">
        <v>68</v>
      </c>
      <c r="C13" s="48" t="str">
        <f t="shared" si="0"/>
        <v>II.1.2</v>
      </c>
      <c r="D13" s="49"/>
      <c r="E13" s="36"/>
      <c r="F13" s="49"/>
      <c r="G13" s="36">
        <f>SUM(G14:G17)</f>
        <v>0</v>
      </c>
      <c r="H13" s="37">
        <f>H14+H15+H16+H17</f>
        <v>0</v>
      </c>
      <c r="I13" s="49">
        <f>SUM(I14:I17)</f>
        <v>0</v>
      </c>
      <c r="J13" s="17"/>
      <c r="K13" s="43"/>
    </row>
    <row r="14" spans="1:11" ht="27.75" customHeight="1" outlineLevel="3">
      <c r="A14" s="38" t="s">
        <v>71</v>
      </c>
      <c r="B14" s="39" t="s">
        <v>156</v>
      </c>
      <c r="C14" s="39" t="str">
        <f t="shared" si="0"/>
        <v>II.1.2.1</v>
      </c>
      <c r="D14" s="52">
        <v>14</v>
      </c>
      <c r="E14" s="36"/>
      <c r="F14" s="53"/>
      <c r="G14" s="42">
        <f>SUMIF('Rejestr Aktywności - kandydat'!D$8:D$1007,'Tabela info JAP'!B14,'Rejestr Aktywności - kandydat'!E$8:E$1007)</f>
        <v>0</v>
      </c>
      <c r="H14" s="53">
        <f>D14*G14</f>
        <v>0</v>
      </c>
      <c r="I14" s="53">
        <f>H14</f>
        <v>0</v>
      </c>
      <c r="J14" s="17"/>
      <c r="K14" s="43"/>
    </row>
    <row r="15" spans="1:11" ht="27.75" customHeight="1" outlineLevel="3">
      <c r="A15" s="38" t="s">
        <v>72</v>
      </c>
      <c r="B15" s="39" t="s">
        <v>157</v>
      </c>
      <c r="C15" s="39" t="str">
        <f t="shared" si="0"/>
        <v>II.1.2.2</v>
      </c>
      <c r="D15" s="52">
        <v>7</v>
      </c>
      <c r="E15" s="36"/>
      <c r="F15" s="53"/>
      <c r="G15" s="42">
        <f>SUMIF('Rejestr Aktywności - kandydat'!D$8:D$1007,'Tabela info JAP'!B15,'Rejestr Aktywności - kandydat'!E$8:E$1007)</f>
        <v>0</v>
      </c>
      <c r="H15" s="53">
        <f>D15*G15</f>
        <v>0</v>
      </c>
      <c r="I15" s="53">
        <f>H15</f>
        <v>0</v>
      </c>
      <c r="J15" s="17"/>
      <c r="K15" s="43"/>
    </row>
    <row r="16" spans="1:11" ht="21" customHeight="1" outlineLevel="3">
      <c r="A16" s="38" t="s">
        <v>73</v>
      </c>
      <c r="B16" s="39" t="s">
        <v>158</v>
      </c>
      <c r="C16" s="39" t="str">
        <f t="shared" si="0"/>
        <v>II.1.2.3</v>
      </c>
      <c r="D16" s="52">
        <v>73.5</v>
      </c>
      <c r="E16" s="36"/>
      <c r="F16" s="53"/>
      <c r="G16" s="42">
        <f>SUMIF('Rejestr Aktywności - kandydat'!D$8:D$1007,'Tabela info JAP'!B16,'Rejestr Aktywności - kandydat'!E$8:E$1007)</f>
        <v>0</v>
      </c>
      <c r="H16" s="53">
        <f>D16*G16</f>
        <v>0</v>
      </c>
      <c r="I16" s="53">
        <f>H16</f>
        <v>0</v>
      </c>
      <c r="J16" s="17"/>
      <c r="K16" s="43"/>
    </row>
    <row r="17" spans="1:11" ht="27.75" customHeight="1" outlineLevel="3">
      <c r="A17" s="38" t="s">
        <v>74</v>
      </c>
      <c r="B17" s="39" t="s">
        <v>159</v>
      </c>
      <c r="C17" s="39" t="str">
        <f t="shared" si="0"/>
        <v>II.1.2.4</v>
      </c>
      <c r="D17" s="52">
        <v>49</v>
      </c>
      <c r="E17" s="36"/>
      <c r="F17" s="53"/>
      <c r="G17" s="42">
        <f>SUMIF('Rejestr Aktywności - kandydat'!D$8:D$1007,'Tabela info JAP'!B17,'Rejestr Aktywności - kandydat'!E$8:E$1007)</f>
        <v>0</v>
      </c>
      <c r="H17" s="53">
        <f>D17*G17</f>
        <v>0</v>
      </c>
      <c r="I17" s="53">
        <f>H17</f>
        <v>0</v>
      </c>
      <c r="J17" s="17"/>
      <c r="K17" s="43"/>
    </row>
    <row r="18" spans="1:11" ht="20.25" customHeight="1" outlineLevel="1">
      <c r="A18" s="47" t="s">
        <v>39</v>
      </c>
      <c r="B18" s="48" t="s">
        <v>107</v>
      </c>
      <c r="C18" s="48" t="str">
        <f t="shared" si="0"/>
        <v>II.2</v>
      </c>
      <c r="D18" s="49" t="s">
        <v>3</v>
      </c>
      <c r="E18" s="36"/>
      <c r="F18" s="49"/>
      <c r="G18" s="36">
        <f>SUM(G19:G20)</f>
        <v>0</v>
      </c>
      <c r="H18" s="37">
        <f>H19+H20</f>
        <v>0</v>
      </c>
      <c r="I18" s="37">
        <f>I19+I20</f>
        <v>0</v>
      </c>
      <c r="J18" s="17"/>
      <c r="K18" s="43"/>
    </row>
    <row r="19" spans="1:11" ht="30.75" customHeight="1" outlineLevel="2">
      <c r="A19" s="38" t="s">
        <v>40</v>
      </c>
      <c r="B19" s="39" t="s">
        <v>160</v>
      </c>
      <c r="C19" s="39" t="str">
        <f t="shared" si="0"/>
        <v>II.2.1</v>
      </c>
      <c r="D19" s="52">
        <v>14</v>
      </c>
      <c r="E19" s="36"/>
      <c r="F19" s="53"/>
      <c r="G19" s="42">
        <f>SUMIF('Rejestr Aktywności - kandydat'!D$8:D$1007,'Tabela info JAP'!B19,'Rejestr Aktywności - kandydat'!E$8:E$1007)</f>
        <v>0</v>
      </c>
      <c r="H19" s="53">
        <f>D19*G19</f>
        <v>0</v>
      </c>
      <c r="I19" s="53">
        <f>H19</f>
        <v>0</v>
      </c>
      <c r="J19" s="17"/>
      <c r="K19" s="43"/>
    </row>
    <row r="20" spans="1:11" ht="30.75" customHeight="1" outlineLevel="2">
      <c r="A20" s="38" t="s">
        <v>41</v>
      </c>
      <c r="B20" s="39" t="s">
        <v>161</v>
      </c>
      <c r="C20" s="39" t="str">
        <f t="shared" si="0"/>
        <v>II.2.2</v>
      </c>
      <c r="D20" s="52">
        <v>7</v>
      </c>
      <c r="E20" s="36"/>
      <c r="F20" s="53"/>
      <c r="G20" s="42">
        <f>SUMIF('Rejestr Aktywności - kandydat'!D$8:D$1007,'Tabela info JAP'!B20,'Rejestr Aktywności - kandydat'!E$8:E$1007)</f>
        <v>0</v>
      </c>
      <c r="H20" s="53">
        <f>D20*G20</f>
        <v>0</v>
      </c>
      <c r="I20" s="53">
        <f>H20</f>
        <v>0</v>
      </c>
      <c r="J20" s="17"/>
      <c r="K20" s="43"/>
    </row>
    <row r="21" spans="1:11" ht="30.75" customHeight="1" outlineLevel="1">
      <c r="A21" s="47" t="s">
        <v>42</v>
      </c>
      <c r="B21" s="48" t="s">
        <v>5</v>
      </c>
      <c r="C21" s="48" t="str">
        <f t="shared" si="0"/>
        <v>II.3</v>
      </c>
      <c r="D21" s="52" t="s">
        <v>29</v>
      </c>
      <c r="E21" s="36"/>
      <c r="F21" s="53"/>
      <c r="G21" s="36">
        <f>SUM(G22:G24)</f>
        <v>0</v>
      </c>
      <c r="H21" s="55">
        <f>H22+H23+H24</f>
        <v>0</v>
      </c>
      <c r="I21" s="55">
        <f>I22+I23+I24</f>
        <v>0</v>
      </c>
      <c r="J21" s="17"/>
      <c r="K21" s="43"/>
    </row>
    <row r="22" spans="1:11" ht="30.75" customHeight="1" outlineLevel="2">
      <c r="A22" s="38" t="s">
        <v>43</v>
      </c>
      <c r="B22" s="50" t="s">
        <v>162</v>
      </c>
      <c r="C22" s="50" t="str">
        <f t="shared" si="0"/>
        <v>II.3.1</v>
      </c>
      <c r="D22" s="52">
        <v>250</v>
      </c>
      <c r="E22" s="36"/>
      <c r="F22" s="53"/>
      <c r="G22" s="42">
        <f>SUMIF('Rejestr Aktywności - kandydat'!D$8:D$1007,'Tabela info JAP'!B22,'Rejestr Aktywności - kandydat'!E$8:E$1007)</f>
        <v>0</v>
      </c>
      <c r="H22" s="53">
        <f>D22*G22</f>
        <v>0</v>
      </c>
      <c r="I22" s="53">
        <f>H22</f>
        <v>0</v>
      </c>
      <c r="J22" s="17"/>
      <c r="K22" s="43"/>
    </row>
    <row r="23" spans="1:11" ht="30.75" customHeight="1" outlineLevel="2">
      <c r="A23" s="38" t="s">
        <v>44</v>
      </c>
      <c r="B23" s="50" t="s">
        <v>163</v>
      </c>
      <c r="C23" s="50" t="str">
        <f t="shared" si="0"/>
        <v>II.3.2</v>
      </c>
      <c r="D23" s="52">
        <v>300</v>
      </c>
      <c r="E23" s="36"/>
      <c r="F23" s="53"/>
      <c r="G23" s="42">
        <f>SUMIF('Rejestr Aktywności - kandydat'!D$8:D$1007,'Tabela info JAP'!B23,'Rejestr Aktywności - kandydat'!E$8:E$1007)</f>
        <v>0</v>
      </c>
      <c r="H23" s="53">
        <f>D23*G23</f>
        <v>0</v>
      </c>
      <c r="I23" s="53">
        <f>H23</f>
        <v>0</v>
      </c>
      <c r="J23" s="17"/>
      <c r="K23" s="43"/>
    </row>
    <row r="24" spans="1:11" ht="30.75" customHeight="1" outlineLevel="2">
      <c r="A24" s="38" t="s">
        <v>45</v>
      </c>
      <c r="B24" s="50" t="s">
        <v>164</v>
      </c>
      <c r="C24" s="50" t="str">
        <f t="shared" si="0"/>
        <v>II.3.3</v>
      </c>
      <c r="D24" s="52">
        <v>175</v>
      </c>
      <c r="E24" s="36"/>
      <c r="F24" s="53"/>
      <c r="G24" s="42">
        <f>SUMIF('Rejestr Aktywności - kandydat'!D$8:D$1007,'Tabela info JAP'!B24,'Rejestr Aktywności - kandydat'!E$8:E$1007)</f>
        <v>0</v>
      </c>
      <c r="H24" s="53">
        <f>D24*G24</f>
        <v>0</v>
      </c>
      <c r="I24" s="53">
        <f>H24</f>
        <v>0</v>
      </c>
      <c r="J24" s="17"/>
      <c r="K24" s="43"/>
    </row>
    <row r="25" spans="1:11" ht="30.75" customHeight="1" outlineLevel="1">
      <c r="A25" s="47" t="s">
        <v>46</v>
      </c>
      <c r="B25" s="48" t="s">
        <v>6</v>
      </c>
      <c r="C25" s="48" t="str">
        <f t="shared" si="0"/>
        <v>II.4</v>
      </c>
      <c r="D25" s="49" t="s">
        <v>3</v>
      </c>
      <c r="E25" s="36"/>
      <c r="F25" s="49"/>
      <c r="G25" s="36">
        <f>G26+G29+G32+G35</f>
        <v>0</v>
      </c>
      <c r="H25" s="37">
        <f>H26+H29+H32</f>
        <v>0</v>
      </c>
      <c r="I25" s="49">
        <f>H25</f>
        <v>0</v>
      </c>
      <c r="J25" s="17"/>
      <c r="K25" s="43"/>
    </row>
    <row r="26" spans="1:11" ht="23.25" customHeight="1" outlineLevel="2">
      <c r="A26" s="47" t="s">
        <v>80</v>
      </c>
      <c r="B26" s="56" t="s">
        <v>7</v>
      </c>
      <c r="C26" s="56" t="str">
        <f t="shared" si="0"/>
        <v>II.4.1</v>
      </c>
      <c r="D26" s="49"/>
      <c r="E26" s="36"/>
      <c r="F26" s="57"/>
      <c r="G26" s="36">
        <f>SUM(G27:G28)</f>
        <v>0</v>
      </c>
      <c r="H26" s="55">
        <f>H27+H28</f>
        <v>0</v>
      </c>
      <c r="I26" s="55">
        <f>I27+I28</f>
        <v>0</v>
      </c>
      <c r="J26" s="17"/>
      <c r="K26" s="58"/>
    </row>
    <row r="27" spans="1:11" ht="23.25" customHeight="1" outlineLevel="3">
      <c r="A27" s="38" t="s">
        <v>81</v>
      </c>
      <c r="B27" s="39" t="s">
        <v>165</v>
      </c>
      <c r="C27" s="39" t="str">
        <f t="shared" si="0"/>
        <v>II.4.1.1</v>
      </c>
      <c r="D27" s="52">
        <v>35</v>
      </c>
      <c r="E27" s="36"/>
      <c r="F27" s="53"/>
      <c r="G27" s="42">
        <f>SUMIF('Rejestr Aktywności - kandydat'!D$8:D$1007,'Tabela info JAP'!B27,'Rejestr Aktywności - kandydat'!E$8:E$1007)</f>
        <v>0</v>
      </c>
      <c r="H27" s="53">
        <f>D27*G27</f>
        <v>0</v>
      </c>
      <c r="I27" s="53">
        <f>H27</f>
        <v>0</v>
      </c>
      <c r="J27" s="17"/>
      <c r="K27" s="58"/>
    </row>
    <row r="28" spans="1:11" ht="23.25" customHeight="1" outlineLevel="3">
      <c r="A28" s="38" t="s">
        <v>82</v>
      </c>
      <c r="B28" s="39" t="s">
        <v>166</v>
      </c>
      <c r="C28" s="39" t="str">
        <f t="shared" si="0"/>
        <v>II.4.1.2</v>
      </c>
      <c r="D28" s="52">
        <v>17.5</v>
      </c>
      <c r="E28" s="36"/>
      <c r="F28" s="53"/>
      <c r="G28" s="42">
        <f>SUMIF('Rejestr Aktywności - kandydat'!D$8:D$1007,'Tabela info JAP'!B28,'Rejestr Aktywności - kandydat'!E$8:E$1007)</f>
        <v>0</v>
      </c>
      <c r="H28" s="53">
        <f>D28*G28</f>
        <v>0</v>
      </c>
      <c r="I28" s="53">
        <f>H28</f>
        <v>0</v>
      </c>
      <c r="J28" s="17"/>
      <c r="K28" s="43"/>
    </row>
    <row r="29" spans="1:11" ht="23.25" customHeight="1" outlineLevel="2">
      <c r="A29" s="47" t="s">
        <v>83</v>
      </c>
      <c r="B29" s="56" t="s">
        <v>8</v>
      </c>
      <c r="C29" s="56" t="str">
        <f t="shared" si="0"/>
        <v>II.4.2</v>
      </c>
      <c r="D29" s="49"/>
      <c r="E29" s="36"/>
      <c r="F29" s="57"/>
      <c r="G29" s="36">
        <f>SUM(G30:G31)</f>
        <v>0</v>
      </c>
      <c r="H29" s="55">
        <f>H30+H31</f>
        <v>0</v>
      </c>
      <c r="I29" s="55">
        <f>I30+I31</f>
        <v>0</v>
      </c>
      <c r="J29" s="17"/>
      <c r="K29" s="43"/>
    </row>
    <row r="30" spans="1:11" ht="23.25" customHeight="1" outlineLevel="3">
      <c r="A30" s="38" t="s">
        <v>84</v>
      </c>
      <c r="B30" s="39" t="s">
        <v>167</v>
      </c>
      <c r="C30" s="39" t="str">
        <f t="shared" si="0"/>
        <v>II.4.2.1</v>
      </c>
      <c r="D30" s="52">
        <v>28</v>
      </c>
      <c r="E30" s="36"/>
      <c r="F30" s="53"/>
      <c r="G30" s="42">
        <f>SUMIF('Rejestr Aktywności - kandydat'!D$8:D$1007,'Tabela info JAP'!B30,'Rejestr Aktywności - kandydat'!E$8:E$1007)</f>
        <v>0</v>
      </c>
      <c r="H30" s="53">
        <f>D30*G30</f>
        <v>0</v>
      </c>
      <c r="I30" s="53">
        <f>H30</f>
        <v>0</v>
      </c>
      <c r="J30" s="17"/>
      <c r="K30" s="43"/>
    </row>
    <row r="31" spans="1:11" ht="23.25" customHeight="1" outlineLevel="3">
      <c r="A31" s="38" t="s">
        <v>85</v>
      </c>
      <c r="B31" s="39" t="s">
        <v>168</v>
      </c>
      <c r="C31" s="39" t="str">
        <f t="shared" si="0"/>
        <v>II.4.2.2</v>
      </c>
      <c r="D31" s="52">
        <v>14</v>
      </c>
      <c r="E31" s="36"/>
      <c r="F31" s="53"/>
      <c r="G31" s="42">
        <f>SUMIF('Rejestr Aktywności - kandydat'!D$8:D$1007,'Tabela info JAP'!B31,'Rejestr Aktywności - kandydat'!E$8:E$1007)</f>
        <v>0</v>
      </c>
      <c r="H31" s="53">
        <f>D31*G31</f>
        <v>0</v>
      </c>
      <c r="I31" s="53">
        <f>H31</f>
        <v>0</v>
      </c>
      <c r="J31" s="17"/>
      <c r="K31" s="43"/>
    </row>
    <row r="32" spans="1:11" ht="23.25" customHeight="1" outlineLevel="2">
      <c r="A32" s="47" t="s">
        <v>86</v>
      </c>
      <c r="B32" s="56" t="s">
        <v>9</v>
      </c>
      <c r="C32" s="56" t="str">
        <f t="shared" si="0"/>
        <v>II.4.3</v>
      </c>
      <c r="D32" s="49"/>
      <c r="E32" s="36"/>
      <c r="F32" s="49"/>
      <c r="G32" s="36">
        <f>SUM(G33:G34)</f>
        <v>0</v>
      </c>
      <c r="H32" s="37">
        <f>H33+H34</f>
        <v>0</v>
      </c>
      <c r="I32" s="37">
        <f>I33+I34</f>
        <v>0</v>
      </c>
      <c r="J32" s="17"/>
      <c r="K32" s="43"/>
    </row>
    <row r="33" spans="1:12" ht="23.25" customHeight="1" outlineLevel="3">
      <c r="A33" s="38" t="s">
        <v>87</v>
      </c>
      <c r="B33" s="39" t="s">
        <v>169</v>
      </c>
      <c r="C33" s="39" t="str">
        <f t="shared" si="0"/>
        <v>II.4.3.1</v>
      </c>
      <c r="D33" s="52">
        <v>21</v>
      </c>
      <c r="E33" s="36"/>
      <c r="F33" s="53"/>
      <c r="G33" s="42">
        <f>SUMIF('Rejestr Aktywności - kandydat'!D$8:D$1007,'Tabela info JAP'!B33,'Rejestr Aktywności - kandydat'!E$8:E$1007)</f>
        <v>0</v>
      </c>
      <c r="H33" s="53">
        <f>D33*G33</f>
        <v>0</v>
      </c>
      <c r="I33" s="53">
        <f>H33</f>
        <v>0</v>
      </c>
      <c r="J33" s="17"/>
      <c r="K33" s="59"/>
      <c r="L33" s="60"/>
    </row>
    <row r="34" spans="1:11" ht="23.25" customHeight="1" outlineLevel="3">
      <c r="A34" s="38" t="s">
        <v>88</v>
      </c>
      <c r="B34" s="39" t="s">
        <v>170</v>
      </c>
      <c r="C34" s="39" t="str">
        <f t="shared" si="0"/>
        <v>II.4.3.2</v>
      </c>
      <c r="D34" s="52">
        <f>0.5*D33</f>
        <v>10.5</v>
      </c>
      <c r="E34" s="36"/>
      <c r="F34" s="53"/>
      <c r="G34" s="42">
        <f>SUMIF('Rejestr Aktywności - kandydat'!D$8:D$1007,'Tabela info JAP'!B34,'Rejestr Aktywności - kandydat'!E$8:E$1007)</f>
        <v>0</v>
      </c>
      <c r="H34" s="53">
        <f>D34*G34</f>
        <v>0</v>
      </c>
      <c r="I34" s="53">
        <f>H34</f>
        <v>0</v>
      </c>
      <c r="J34" s="17"/>
      <c r="K34" s="43"/>
    </row>
    <row r="35" spans="1:11" ht="23.25" customHeight="1" outlineLevel="1">
      <c r="A35" s="47" t="s">
        <v>47</v>
      </c>
      <c r="B35" s="48" t="s">
        <v>10</v>
      </c>
      <c r="C35" s="48" t="str">
        <f t="shared" si="0"/>
        <v>II.5</v>
      </c>
      <c r="D35" s="49" t="s">
        <v>3</v>
      </c>
      <c r="E35" s="36"/>
      <c r="F35" s="49"/>
      <c r="G35" s="36">
        <f>SUM(G36:G37)</f>
        <v>0</v>
      </c>
      <c r="H35" s="37">
        <f>H36+H37</f>
        <v>0</v>
      </c>
      <c r="I35" s="37">
        <f>I36+I37</f>
        <v>0</v>
      </c>
      <c r="J35" s="17"/>
      <c r="K35" s="43"/>
    </row>
    <row r="36" spans="1:11" ht="35.25" customHeight="1" outlineLevel="2">
      <c r="A36" s="38" t="s">
        <v>48</v>
      </c>
      <c r="B36" s="50" t="s">
        <v>108</v>
      </c>
      <c r="C36" s="50" t="str">
        <f t="shared" si="0"/>
        <v>II.5.1</v>
      </c>
      <c r="D36" s="52">
        <v>7</v>
      </c>
      <c r="E36" s="36"/>
      <c r="F36" s="36">
        <v>50</v>
      </c>
      <c r="G36" s="42">
        <f>SUMIF('Rejestr Aktywności - kandydat'!D$8:D$1007,'Tabela info JAP'!B36,'Rejestr Aktywności - kandydat'!E$8:E$1007)</f>
        <v>0</v>
      </c>
      <c r="H36" s="53">
        <f>D36*G36</f>
        <v>0</v>
      </c>
      <c r="I36" s="53">
        <f>IF(H36&gt;F36,F36,H36)</f>
        <v>0</v>
      </c>
      <c r="J36" s="17"/>
      <c r="K36" s="43"/>
    </row>
    <row r="37" spans="1:11" ht="23.25" customHeight="1" outlineLevel="2">
      <c r="A37" s="38" t="s">
        <v>49</v>
      </c>
      <c r="B37" s="50" t="s">
        <v>30</v>
      </c>
      <c r="C37" s="50" t="str">
        <f t="shared" si="0"/>
        <v>II.5.2</v>
      </c>
      <c r="D37" s="52">
        <v>42</v>
      </c>
      <c r="E37" s="36"/>
      <c r="F37" s="53"/>
      <c r="G37" s="42">
        <f>SUMIF('Rejestr Aktywności - kandydat'!D$8:D$1007,'Tabela info JAP'!B37,'Rejestr Aktywności - kandydat'!E$8:E$1007)</f>
        <v>0</v>
      </c>
      <c r="H37" s="53">
        <f>D37*G37</f>
        <v>0</v>
      </c>
      <c r="I37" s="53">
        <f>H37</f>
        <v>0</v>
      </c>
      <c r="J37" s="17"/>
      <c r="K37" s="43"/>
    </row>
    <row r="38" spans="1:11" ht="13.5">
      <c r="A38" s="45" t="s">
        <v>52</v>
      </c>
      <c r="B38" s="45" t="s">
        <v>66</v>
      </c>
      <c r="C38" s="45" t="str">
        <f t="shared" si="0"/>
        <v>III.</v>
      </c>
      <c r="D38" s="34" t="s">
        <v>3</v>
      </c>
      <c r="E38" s="35">
        <f>Taksonomia!F6</f>
        <v>0</v>
      </c>
      <c r="F38" s="35">
        <f>Taksonomia!F7</f>
        <v>525</v>
      </c>
      <c r="G38" s="35">
        <f>G39+G44+G53+G56</f>
        <v>0</v>
      </c>
      <c r="H38" s="61">
        <f>H39+H44+H53+H56</f>
        <v>0</v>
      </c>
      <c r="I38" s="61">
        <f>IF(H38&gt;F38,F38,H38)</f>
        <v>0</v>
      </c>
      <c r="J38" s="17" t="str">
        <f>IF(I38&gt;=E38,"OK","NO")</f>
        <v>OK</v>
      </c>
      <c r="K38" s="43"/>
    </row>
    <row r="39" spans="1:11" ht="27" customHeight="1" outlineLevel="1">
      <c r="A39" s="47" t="s">
        <v>58</v>
      </c>
      <c r="B39" s="48" t="s">
        <v>23</v>
      </c>
      <c r="C39" s="48" t="str">
        <f t="shared" si="0"/>
        <v>III.1</v>
      </c>
      <c r="D39" s="49"/>
      <c r="E39" s="36"/>
      <c r="F39" s="62"/>
      <c r="G39" s="36">
        <f>G40+G41+G42+G43</f>
        <v>0</v>
      </c>
      <c r="H39" s="55">
        <f>H40+H41+H42+H43</f>
        <v>0</v>
      </c>
      <c r="I39" s="55">
        <f>SUM(I40:I43)</f>
        <v>0</v>
      </c>
      <c r="J39" s="17"/>
      <c r="K39" s="43"/>
    </row>
    <row r="40" spans="1:11" ht="19.5" customHeight="1" outlineLevel="2">
      <c r="A40" s="38" t="s">
        <v>62</v>
      </c>
      <c r="B40" s="39" t="s">
        <v>11</v>
      </c>
      <c r="C40" s="39" t="str">
        <f t="shared" si="0"/>
        <v>III.1.1</v>
      </c>
      <c r="D40" s="52">
        <v>14</v>
      </c>
      <c r="E40" s="36"/>
      <c r="F40" s="63">
        <v>200</v>
      </c>
      <c r="G40" s="42">
        <f>SUMIF('Rejestr Aktywności - kandydat'!D$8:D$1007,'Tabela info JAP'!B40,'Rejestr Aktywności - kandydat'!E$8:E$1007)</f>
        <v>0</v>
      </c>
      <c r="H40" s="53">
        <f>D40*G40</f>
        <v>0</v>
      </c>
      <c r="I40" s="53">
        <f>IF(H40&gt;F40,F40,H40)</f>
        <v>0</v>
      </c>
      <c r="J40" s="17"/>
      <c r="K40" s="43"/>
    </row>
    <row r="41" spans="1:11" ht="19.5" customHeight="1" outlineLevel="2">
      <c r="A41" s="38" t="s">
        <v>63</v>
      </c>
      <c r="B41" s="39" t="s">
        <v>12</v>
      </c>
      <c r="C41" s="39" t="str">
        <f t="shared" si="0"/>
        <v>III.1.2</v>
      </c>
      <c r="D41" s="52">
        <v>10.5</v>
      </c>
      <c r="E41" s="36"/>
      <c r="F41" s="63">
        <f>0.25*F40</f>
        <v>50</v>
      </c>
      <c r="G41" s="42">
        <f>SUMIF('Rejestr Aktywności - kandydat'!D$8:D$1007,'Tabela info JAP'!B41,'Rejestr Aktywności - kandydat'!E$8:E$1007)</f>
        <v>0</v>
      </c>
      <c r="H41" s="53">
        <f>D41*G41</f>
        <v>0</v>
      </c>
      <c r="I41" s="53">
        <f aca="true" t="shared" si="1" ref="I41:I52">IF(H41&gt;F41,F41,H41)</f>
        <v>0</v>
      </c>
      <c r="J41" s="17"/>
      <c r="K41" s="43"/>
    </row>
    <row r="42" spans="1:11" ht="19.5" customHeight="1" outlineLevel="2">
      <c r="A42" s="38" t="s">
        <v>64</v>
      </c>
      <c r="B42" s="39" t="s">
        <v>13</v>
      </c>
      <c r="C42" s="39" t="str">
        <f t="shared" si="0"/>
        <v>III.1.3</v>
      </c>
      <c r="D42" s="52">
        <v>7</v>
      </c>
      <c r="E42" s="36"/>
      <c r="F42" s="63">
        <f>0.5*F41</f>
        <v>25</v>
      </c>
      <c r="G42" s="42">
        <f>SUMIF('Rejestr Aktywności - kandydat'!D$8:D$1007,'Tabela info JAP'!B42,'Rejestr Aktywności - kandydat'!E$8:E$1007)</f>
        <v>0</v>
      </c>
      <c r="H42" s="53">
        <f>D42*G42</f>
        <v>0</v>
      </c>
      <c r="I42" s="53">
        <f t="shared" si="1"/>
        <v>0</v>
      </c>
      <c r="J42" s="17"/>
      <c r="K42" s="43"/>
    </row>
    <row r="43" spans="1:11" ht="19.5" customHeight="1" outlineLevel="2">
      <c r="A43" s="38" t="s">
        <v>65</v>
      </c>
      <c r="B43" s="39" t="s">
        <v>28</v>
      </c>
      <c r="C43" s="39" t="str">
        <f t="shared" si="0"/>
        <v>III.1.4</v>
      </c>
      <c r="D43" s="52">
        <v>3.5</v>
      </c>
      <c r="E43" s="36"/>
      <c r="F43" s="63">
        <v>25</v>
      </c>
      <c r="G43" s="42">
        <f>SUMIF('Rejestr Aktywności - kandydat'!D$8:D$1007,'Tabela info JAP'!B43,'Rejestr Aktywności - kandydat'!E$8:E$1007)</f>
        <v>0</v>
      </c>
      <c r="H43" s="53">
        <f>D43*G43</f>
        <v>0</v>
      </c>
      <c r="I43" s="53">
        <f t="shared" si="1"/>
        <v>0</v>
      </c>
      <c r="J43" s="17"/>
      <c r="K43" s="43"/>
    </row>
    <row r="44" spans="1:11" ht="19.5" customHeight="1" outlineLevel="1">
      <c r="A44" s="47" t="s">
        <v>59</v>
      </c>
      <c r="B44" s="48" t="s">
        <v>14</v>
      </c>
      <c r="C44" s="48" t="str">
        <f t="shared" si="0"/>
        <v>III.2</v>
      </c>
      <c r="D44" s="49"/>
      <c r="E44" s="36"/>
      <c r="F44" s="62"/>
      <c r="G44" s="36">
        <f>SUM(G45:G52)</f>
        <v>0</v>
      </c>
      <c r="H44" s="55">
        <f>SUM(H45:H52)</f>
        <v>0</v>
      </c>
      <c r="I44" s="55">
        <f>SUM(I45:I52)</f>
        <v>0</v>
      </c>
      <c r="J44" s="17"/>
      <c r="K44" s="43"/>
    </row>
    <row r="45" spans="1:11" ht="19.5" customHeight="1" outlineLevel="2">
      <c r="A45" s="38" t="s">
        <v>111</v>
      </c>
      <c r="B45" s="39" t="s">
        <v>15</v>
      </c>
      <c r="C45" s="39" t="str">
        <f t="shared" si="0"/>
        <v>III.2.1.</v>
      </c>
      <c r="D45" s="64">
        <v>14</v>
      </c>
      <c r="E45" s="36"/>
      <c r="F45" s="63">
        <v>40</v>
      </c>
      <c r="G45" s="42">
        <f>SUMIF('Rejestr Aktywności - kandydat'!D$8:D$1007,'Tabela info JAP'!B45,'Rejestr Aktywności - kandydat'!E$8:E$1007)</f>
        <v>0</v>
      </c>
      <c r="H45" s="49">
        <f aca="true" t="shared" si="2" ref="H45:H52">D45*G45</f>
        <v>0</v>
      </c>
      <c r="I45" s="53">
        <f t="shared" si="1"/>
        <v>0</v>
      </c>
      <c r="J45" s="17"/>
      <c r="K45" s="43"/>
    </row>
    <row r="46" spans="1:11" ht="19.5" customHeight="1" outlineLevel="2">
      <c r="A46" s="38" t="s">
        <v>112</v>
      </c>
      <c r="B46" s="39" t="s">
        <v>78</v>
      </c>
      <c r="C46" s="39" t="str">
        <f t="shared" si="0"/>
        <v>III.2.2.</v>
      </c>
      <c r="D46" s="64">
        <v>7</v>
      </c>
      <c r="E46" s="36"/>
      <c r="F46" s="63">
        <f>0.5*F45</f>
        <v>20</v>
      </c>
      <c r="G46" s="42">
        <f>SUMIF('Rejestr Aktywności - kandydat'!D$8:D$1007,'Tabela info JAP'!B46,'Rejestr Aktywności - kandydat'!E$8:E$1007)</f>
        <v>0</v>
      </c>
      <c r="H46" s="49">
        <f t="shared" si="2"/>
        <v>0</v>
      </c>
      <c r="I46" s="53">
        <f t="shared" si="1"/>
        <v>0</v>
      </c>
      <c r="J46" s="17"/>
      <c r="K46" s="43"/>
    </row>
    <row r="47" spans="1:11" ht="19.5" customHeight="1" outlineLevel="2">
      <c r="A47" s="38" t="s">
        <v>113</v>
      </c>
      <c r="B47" s="39" t="s">
        <v>16</v>
      </c>
      <c r="C47" s="39" t="str">
        <f t="shared" si="0"/>
        <v>III.2.3.</v>
      </c>
      <c r="D47" s="64">
        <v>10.5</v>
      </c>
      <c r="E47" s="36"/>
      <c r="F47" s="63">
        <f>0.75*F45</f>
        <v>30</v>
      </c>
      <c r="G47" s="42">
        <f>SUMIF('Rejestr Aktywności - kandydat'!D$8:D$1007,'Tabela info JAP'!B47,'Rejestr Aktywności - kandydat'!E$8:E$1007)</f>
        <v>0</v>
      </c>
      <c r="H47" s="49">
        <f t="shared" si="2"/>
        <v>0</v>
      </c>
      <c r="I47" s="53">
        <f t="shared" si="1"/>
        <v>0</v>
      </c>
      <c r="J47" s="17"/>
      <c r="K47" s="43"/>
    </row>
    <row r="48" spans="1:11" ht="19.5" customHeight="1" outlineLevel="2">
      <c r="A48" s="38" t="s">
        <v>111</v>
      </c>
      <c r="B48" s="39" t="s">
        <v>79</v>
      </c>
      <c r="C48" s="39" t="str">
        <f t="shared" si="0"/>
        <v>III.2.1.</v>
      </c>
      <c r="D48" s="64">
        <v>5.25</v>
      </c>
      <c r="E48" s="36"/>
      <c r="F48" s="63">
        <f>0.5*F47</f>
        <v>15</v>
      </c>
      <c r="G48" s="42">
        <f>SUMIF('Rejestr Aktywności - kandydat'!D$8:D$1007,'Tabela info JAP'!B48,'Rejestr Aktywności - kandydat'!E$8:E$1007)</f>
        <v>0</v>
      </c>
      <c r="H48" s="49">
        <f t="shared" si="2"/>
        <v>0</v>
      </c>
      <c r="I48" s="53">
        <f t="shared" si="1"/>
        <v>0</v>
      </c>
      <c r="J48" s="17"/>
      <c r="K48" s="43"/>
    </row>
    <row r="49" spans="1:11" ht="19.5" customHeight="1" outlineLevel="2">
      <c r="A49" s="38" t="s">
        <v>114</v>
      </c>
      <c r="B49" s="39" t="s">
        <v>17</v>
      </c>
      <c r="C49" s="39" t="str">
        <f t="shared" si="0"/>
        <v>III.2.4.</v>
      </c>
      <c r="D49" s="64">
        <f>0.5*D45</f>
        <v>7</v>
      </c>
      <c r="E49" s="36"/>
      <c r="F49" s="63">
        <f>0.5*F45</f>
        <v>20</v>
      </c>
      <c r="G49" s="42">
        <f>SUMIF('Rejestr Aktywności - kandydat'!D$8:D$1007,'Tabela info JAP'!B49,'Rejestr Aktywności - kandydat'!E$8:E$1007)</f>
        <v>0</v>
      </c>
      <c r="H49" s="49">
        <f t="shared" si="2"/>
        <v>0</v>
      </c>
      <c r="I49" s="53">
        <f t="shared" si="1"/>
        <v>0</v>
      </c>
      <c r="J49" s="17"/>
      <c r="K49" s="43"/>
    </row>
    <row r="50" spans="1:11" ht="19.5" customHeight="1" outlineLevel="2">
      <c r="A50" s="38" t="s">
        <v>115</v>
      </c>
      <c r="B50" s="39" t="s">
        <v>18</v>
      </c>
      <c r="C50" s="39" t="str">
        <f t="shared" si="0"/>
        <v>III.2.5.</v>
      </c>
      <c r="D50" s="64">
        <v>3.5</v>
      </c>
      <c r="E50" s="36"/>
      <c r="F50" s="63">
        <f>0.5*F49</f>
        <v>10</v>
      </c>
      <c r="G50" s="42">
        <f>SUMIF('Rejestr Aktywności - kandydat'!D$8:D$1007,'Tabela info JAP'!B50,'Rejestr Aktywności - kandydat'!E$8:E$1007)</f>
        <v>0</v>
      </c>
      <c r="H50" s="49">
        <f t="shared" si="2"/>
        <v>0</v>
      </c>
      <c r="I50" s="53">
        <f t="shared" si="1"/>
        <v>0</v>
      </c>
      <c r="J50" s="17"/>
      <c r="K50" s="43"/>
    </row>
    <row r="51" spans="1:11" ht="19.5" customHeight="1" outlineLevel="2">
      <c r="A51" s="38" t="s">
        <v>116</v>
      </c>
      <c r="B51" s="39" t="s">
        <v>19</v>
      </c>
      <c r="C51" s="39" t="str">
        <f t="shared" si="0"/>
        <v>III.2.6.</v>
      </c>
      <c r="D51" s="64">
        <v>10.5</v>
      </c>
      <c r="E51" s="36"/>
      <c r="F51" s="63">
        <v>10</v>
      </c>
      <c r="G51" s="42">
        <f>SUMIF('Rejestr Aktywności - kandydat'!D$8:D$1007,'Tabela info JAP'!B51,'Rejestr Aktywności - kandydat'!E$8:E$1007)</f>
        <v>0</v>
      </c>
      <c r="H51" s="49">
        <f t="shared" si="2"/>
        <v>0</v>
      </c>
      <c r="I51" s="53">
        <f t="shared" si="1"/>
        <v>0</v>
      </c>
      <c r="J51" s="17"/>
      <c r="K51" s="43"/>
    </row>
    <row r="52" spans="1:11" ht="19.5" customHeight="1" outlineLevel="2">
      <c r="A52" s="38" t="s">
        <v>117</v>
      </c>
      <c r="B52" s="39" t="s">
        <v>91</v>
      </c>
      <c r="C52" s="39" t="str">
        <f t="shared" si="0"/>
        <v>III.2.7.</v>
      </c>
      <c r="D52" s="64">
        <v>7</v>
      </c>
      <c r="E52" s="36"/>
      <c r="F52" s="36">
        <v>100</v>
      </c>
      <c r="G52" s="42">
        <f>SUMIF('Rejestr Aktywności - kandydat'!D$8:D$1007,'Tabela info JAP'!B52,'Rejestr Aktywności - kandydat'!E$8:E$1007)</f>
        <v>0</v>
      </c>
      <c r="H52" s="49">
        <f t="shared" si="2"/>
        <v>0</v>
      </c>
      <c r="I52" s="53">
        <f t="shared" si="1"/>
        <v>0</v>
      </c>
      <c r="J52" s="17"/>
      <c r="K52" s="43"/>
    </row>
    <row r="53" spans="1:11" ht="33.75" customHeight="1" outlineLevel="1">
      <c r="A53" s="47" t="s">
        <v>60</v>
      </c>
      <c r="B53" s="48" t="s">
        <v>20</v>
      </c>
      <c r="C53" s="48" t="str">
        <f t="shared" si="0"/>
        <v>III.3</v>
      </c>
      <c r="D53" s="52"/>
      <c r="E53" s="36"/>
      <c r="F53" s="53"/>
      <c r="G53" s="36">
        <f>G54+G55</f>
        <v>0</v>
      </c>
      <c r="H53" s="55">
        <f>H54+H55</f>
        <v>0</v>
      </c>
      <c r="I53" s="55">
        <f>I54+I55</f>
        <v>0</v>
      </c>
      <c r="J53" s="17"/>
      <c r="K53" s="65"/>
    </row>
    <row r="54" spans="1:11" ht="39.75" customHeight="1" outlineLevel="2">
      <c r="A54" s="38" t="s">
        <v>118</v>
      </c>
      <c r="B54" s="39" t="s">
        <v>177</v>
      </c>
      <c r="C54" s="39" t="str">
        <f t="shared" si="0"/>
        <v>III.3.1.</v>
      </c>
      <c r="D54" s="52">
        <v>2.8</v>
      </c>
      <c r="E54" s="36"/>
      <c r="F54" s="53"/>
      <c r="G54" s="42">
        <f>SUMIF('Rejestr Aktywności - kandydat'!D$8:D$1007,'Tabela info JAP'!B54,'Rejestr Aktywności - kandydat'!E$8:E$1007)</f>
        <v>0</v>
      </c>
      <c r="H54" s="53">
        <f>D54*G54</f>
        <v>0</v>
      </c>
      <c r="I54" s="53">
        <f>H54</f>
        <v>0</v>
      </c>
      <c r="J54" s="17"/>
      <c r="K54" s="43"/>
    </row>
    <row r="55" spans="1:11" ht="39.75" customHeight="1" outlineLevel="2">
      <c r="A55" s="38" t="s">
        <v>119</v>
      </c>
      <c r="B55" s="39" t="s">
        <v>178</v>
      </c>
      <c r="C55" s="39" t="str">
        <f t="shared" si="0"/>
        <v>III.3.2.</v>
      </c>
      <c r="D55" s="52">
        <v>1.4</v>
      </c>
      <c r="E55" s="36"/>
      <c r="F55" s="53"/>
      <c r="G55" s="42">
        <f>SUMIF('Rejestr Aktywności - kandydat'!D$8:D$1007,'Tabela info JAP'!B55,'Rejestr Aktywności - kandydat'!E$8:E$1007)</f>
        <v>0</v>
      </c>
      <c r="H55" s="53">
        <f>D55*G55</f>
        <v>0</v>
      </c>
      <c r="I55" s="53">
        <f>H55</f>
        <v>0</v>
      </c>
      <c r="J55" s="17"/>
      <c r="K55" s="43"/>
    </row>
    <row r="56" spans="1:11" ht="39.75" customHeight="1" outlineLevel="1">
      <c r="A56" s="47" t="s">
        <v>61</v>
      </c>
      <c r="B56" s="48" t="s">
        <v>21</v>
      </c>
      <c r="C56" s="48" t="str">
        <f t="shared" si="0"/>
        <v>III.4</v>
      </c>
      <c r="D56" s="52"/>
      <c r="E56" s="36"/>
      <c r="F56" s="53"/>
      <c r="G56" s="35">
        <f>G57+G58</f>
        <v>0</v>
      </c>
      <c r="H56" s="66">
        <f>H57+H58</f>
        <v>0</v>
      </c>
      <c r="I56" s="66">
        <f>I57+I58</f>
        <v>0</v>
      </c>
      <c r="J56" s="17"/>
      <c r="K56" s="65"/>
    </row>
    <row r="57" spans="1:11" ht="39.75" customHeight="1" outlineLevel="2">
      <c r="A57" s="38" t="s">
        <v>120</v>
      </c>
      <c r="B57" s="39" t="s">
        <v>175</v>
      </c>
      <c r="C57" s="39" t="str">
        <f t="shared" si="0"/>
        <v>III.4.1</v>
      </c>
      <c r="D57" s="52">
        <v>1.4</v>
      </c>
      <c r="E57" s="36"/>
      <c r="F57" s="53"/>
      <c r="G57" s="42">
        <f>SUMIF('Rejestr Aktywności - kandydat'!D$8:D$1007,'Tabela info JAP'!B57,'Rejestr Aktywności - kandydat'!E$8:E$1007)</f>
        <v>0</v>
      </c>
      <c r="H57" s="53">
        <f>D57*G57</f>
        <v>0</v>
      </c>
      <c r="I57" s="53">
        <f>H57</f>
        <v>0</v>
      </c>
      <c r="J57" s="17"/>
      <c r="K57" s="43"/>
    </row>
    <row r="58" spans="1:11" ht="39.75" customHeight="1" outlineLevel="2">
      <c r="A58" s="38" t="s">
        <v>121</v>
      </c>
      <c r="B58" s="39" t="s">
        <v>176</v>
      </c>
      <c r="C58" s="39" t="str">
        <f t="shared" si="0"/>
        <v>III.4.2.</v>
      </c>
      <c r="D58" s="52">
        <v>0.7</v>
      </c>
      <c r="E58" s="36"/>
      <c r="F58" s="53"/>
      <c r="G58" s="42">
        <f>SUMIF('Rejestr Aktywności - kandydat'!D$8:D$1007,'Tabela info JAP'!B58,'Rejestr Aktywności - kandydat'!E$8:E$1007)</f>
        <v>0</v>
      </c>
      <c r="H58" s="53">
        <f>D58*G58</f>
        <v>0</v>
      </c>
      <c r="I58" s="53">
        <f>H58</f>
        <v>0</v>
      </c>
      <c r="J58" s="17"/>
      <c r="K58" s="43"/>
    </row>
    <row r="59" spans="1:11" ht="13.5">
      <c r="A59" s="45" t="s">
        <v>53</v>
      </c>
      <c r="B59" s="45" t="s">
        <v>67</v>
      </c>
      <c r="C59" s="45" t="str">
        <f t="shared" si="0"/>
        <v>IV.</v>
      </c>
      <c r="D59" s="34" t="s">
        <v>3</v>
      </c>
      <c r="E59" s="35">
        <f>Taksonomia!F8</f>
        <v>0</v>
      </c>
      <c r="F59" s="35">
        <f>Taksonomia!F9</f>
        <v>525</v>
      </c>
      <c r="G59" s="36">
        <f>SUM(G60:G63)</f>
        <v>0</v>
      </c>
      <c r="H59" s="37">
        <f>SUM(H60:H63)</f>
        <v>0</v>
      </c>
      <c r="I59" s="37">
        <f>IF(H59&gt;F59,F59,H59)</f>
        <v>0</v>
      </c>
      <c r="J59" s="17" t="str">
        <f>IF(I59&gt;=E59,"OK","NO")</f>
        <v>OK</v>
      </c>
      <c r="K59" s="43"/>
    </row>
    <row r="60" spans="1:11" ht="32.25" customHeight="1" outlineLevel="2">
      <c r="A60" s="38" t="s">
        <v>54</v>
      </c>
      <c r="B60" s="50" t="s">
        <v>171</v>
      </c>
      <c r="C60" s="50" t="str">
        <f t="shared" si="0"/>
        <v>IV.1</v>
      </c>
      <c r="D60" s="53">
        <v>3.5</v>
      </c>
      <c r="E60" s="35"/>
      <c r="F60" s="35"/>
      <c r="G60" s="42">
        <f>SUMIF('Rejestr Aktywności - kandydat'!D$8:D$1007,'Tabela info JAP'!B60,'Rejestr Aktywności - kandydat'!E$8:E$1007)</f>
        <v>0</v>
      </c>
      <c r="H60" s="53">
        <f>D60*G60</f>
        <v>0</v>
      </c>
      <c r="I60" s="53">
        <f>H60</f>
        <v>0</v>
      </c>
      <c r="J60" s="18"/>
      <c r="K60" s="43"/>
    </row>
    <row r="61" spans="1:11" ht="32.25" customHeight="1" outlineLevel="2">
      <c r="A61" s="38" t="s">
        <v>55</v>
      </c>
      <c r="B61" s="50" t="s">
        <v>172</v>
      </c>
      <c r="C61" s="50" t="str">
        <f t="shared" si="0"/>
        <v>IV.2</v>
      </c>
      <c r="D61" s="53">
        <v>1.4</v>
      </c>
      <c r="E61" s="35"/>
      <c r="F61" s="35"/>
      <c r="G61" s="42">
        <f>SUMIF('Rejestr Aktywności - kandydat'!D$8:D$1007,'Tabela info JAP'!B61,'Rejestr Aktywności - kandydat'!E$8:E$1007)</f>
        <v>0</v>
      </c>
      <c r="H61" s="53">
        <f>D61*G61</f>
        <v>0</v>
      </c>
      <c r="I61" s="53">
        <f>H61</f>
        <v>0</v>
      </c>
      <c r="J61" s="18"/>
      <c r="K61" s="43"/>
    </row>
    <row r="62" spans="1:11" ht="32.25" customHeight="1" outlineLevel="2">
      <c r="A62" s="38" t="s">
        <v>56</v>
      </c>
      <c r="B62" s="50" t="s">
        <v>173</v>
      </c>
      <c r="C62" s="50" t="str">
        <f t="shared" si="0"/>
        <v>IV.3</v>
      </c>
      <c r="D62" s="53">
        <v>7</v>
      </c>
      <c r="E62" s="35"/>
      <c r="F62" s="35"/>
      <c r="G62" s="42">
        <f>SUMIF('Rejestr Aktywności - kandydat'!D$8:D$1007,'Tabela info JAP'!B62,'Rejestr Aktywności - kandydat'!E$8:E$1007)</f>
        <v>0</v>
      </c>
      <c r="H62" s="53">
        <f>D62*G62</f>
        <v>0</v>
      </c>
      <c r="I62" s="53">
        <f>H62</f>
        <v>0</v>
      </c>
      <c r="J62" s="18"/>
      <c r="K62" s="43"/>
    </row>
    <row r="63" spans="1:11" ht="44.25" customHeight="1" outlineLevel="2">
      <c r="A63" s="38" t="s">
        <v>57</v>
      </c>
      <c r="B63" s="50" t="s">
        <v>76</v>
      </c>
      <c r="C63" s="50" t="str">
        <f t="shared" si="0"/>
        <v>IV.4</v>
      </c>
      <c r="D63" s="53">
        <v>1.4</v>
      </c>
      <c r="E63" s="35"/>
      <c r="F63" s="35"/>
      <c r="G63" s="42">
        <f>SUMIF('Rejestr Aktywności - kandydat'!D$8:D$1007,'Tabela info JAP'!B63,'Rejestr Aktywności - kandydat'!E$8:E$1007)</f>
        <v>0</v>
      </c>
      <c r="H63" s="53">
        <f>D63*G63</f>
        <v>0</v>
      </c>
      <c r="I63" s="53">
        <f>H63</f>
        <v>0</v>
      </c>
      <c r="J63" s="18"/>
      <c r="K63" s="43"/>
    </row>
    <row r="64" spans="4:11" ht="12.75">
      <c r="D64" s="67"/>
      <c r="E64" s="68"/>
      <c r="F64" s="69" t="s">
        <v>77</v>
      </c>
      <c r="G64" s="70">
        <f>G2+G8+G38+G59</f>
        <v>0</v>
      </c>
      <c r="H64" s="70">
        <f>H2+H8+H38+H59</f>
        <v>0</v>
      </c>
      <c r="I64" s="70">
        <f>I2+I8+I38+I59</f>
        <v>0</v>
      </c>
      <c r="J64" s="20" t="str">
        <f>IF(J2="OK",IF(J8="OK",IF(J38="OK",IF(J59="OK","OK"),"NO"),"NO"),"NO")</f>
        <v>NO</v>
      </c>
      <c r="K64" s="43"/>
    </row>
    <row r="65" spans="4:9" ht="12.75">
      <c r="D65" s="2"/>
      <c r="E65" s="14"/>
      <c r="F65" s="12"/>
      <c r="G65" s="71"/>
      <c r="H65" s="72"/>
      <c r="I65" s="12"/>
    </row>
    <row r="66" spans="2:9" ht="12.75">
      <c r="B66" s="73"/>
      <c r="C66" s="73"/>
      <c r="D66" s="13"/>
      <c r="E66" s="16"/>
      <c r="F66" s="13"/>
      <c r="G66" s="13"/>
      <c r="H66" s="13"/>
      <c r="I66" s="13"/>
    </row>
    <row r="67" spans="2:9" ht="12.75">
      <c r="B67" s="73"/>
      <c r="C67" s="73"/>
      <c r="D67" s="73"/>
      <c r="E67" s="16"/>
      <c r="F67" s="13"/>
      <c r="H67" s="13"/>
      <c r="I67" s="13"/>
    </row>
    <row r="68" spans="1:21" s="75" customFormat="1" ht="27" customHeight="1">
      <c r="A68" s="21"/>
      <c r="B68" s="21"/>
      <c r="C68" s="21"/>
      <c r="D68" s="22" t="s">
        <v>102</v>
      </c>
      <c r="E68" s="334"/>
      <c r="F68" s="334"/>
      <c r="G68" s="334"/>
      <c r="H68" s="334"/>
      <c r="I68" s="74"/>
      <c r="J68" s="74"/>
      <c r="K68" s="74"/>
      <c r="L68" s="74"/>
      <c r="M68" s="74"/>
      <c r="N68" s="74"/>
      <c r="O68" s="74"/>
      <c r="P68" s="74"/>
      <c r="Q68" s="74"/>
      <c r="R68" s="74"/>
      <c r="S68" s="74"/>
      <c r="T68" s="74"/>
      <c r="U68" s="74"/>
    </row>
    <row r="69" spans="2:21" s="75" customFormat="1" ht="27" customHeight="1">
      <c r="B69" s="22"/>
      <c r="C69" s="22"/>
      <c r="D69" s="22" t="s">
        <v>103</v>
      </c>
      <c r="E69" s="334"/>
      <c r="F69" s="334"/>
      <c r="G69" s="334"/>
      <c r="H69" s="334"/>
      <c r="I69" s="76"/>
      <c r="J69" s="76"/>
      <c r="K69" s="76"/>
      <c r="L69" s="76"/>
      <c r="M69" s="76"/>
      <c r="N69" s="76"/>
      <c r="O69" s="76"/>
      <c r="P69" s="76"/>
      <c r="Q69" s="76"/>
      <c r="R69" s="76"/>
      <c r="S69" s="76"/>
      <c r="T69" s="76"/>
      <c r="U69" s="76"/>
    </row>
    <row r="70" spans="1:21" s="75" customFormat="1" ht="42.75" customHeight="1">
      <c r="A70" s="21"/>
      <c r="B70" s="21"/>
      <c r="C70" s="21"/>
      <c r="D70" s="23" t="s">
        <v>109</v>
      </c>
      <c r="E70" s="335"/>
      <c r="F70" s="335"/>
      <c r="G70" s="335"/>
      <c r="H70" s="335"/>
      <c r="I70" s="76"/>
      <c r="J70" s="76"/>
      <c r="K70" s="76"/>
      <c r="L70" s="76"/>
      <c r="M70" s="76"/>
      <c r="N70" s="76"/>
      <c r="O70" s="76"/>
      <c r="P70" s="76"/>
      <c r="Q70" s="76"/>
      <c r="R70" s="76"/>
      <c r="S70" s="76"/>
      <c r="T70" s="76"/>
      <c r="U70" s="76"/>
    </row>
    <row r="71" spans="1:24" ht="24.75" customHeight="1">
      <c r="A71" s="77"/>
      <c r="B71" s="78"/>
      <c r="C71" s="78"/>
      <c r="D71" s="78"/>
      <c r="E71" s="78"/>
      <c r="F71" s="79"/>
      <c r="G71" s="80"/>
      <c r="H71" s="80"/>
      <c r="I71" s="80"/>
      <c r="J71" s="80"/>
      <c r="K71" s="80"/>
      <c r="L71" s="80"/>
      <c r="M71" s="80"/>
      <c r="N71" s="80"/>
      <c r="O71" s="80"/>
      <c r="P71" s="80"/>
      <c r="Q71" s="80"/>
      <c r="R71" s="80"/>
      <c r="S71" s="80"/>
      <c r="T71" s="80"/>
      <c r="U71" s="80"/>
      <c r="V71" s="81"/>
      <c r="W71" s="81"/>
      <c r="X71" s="81"/>
    </row>
    <row r="72" spans="1:24" s="84" customFormat="1" ht="15" customHeight="1">
      <c r="A72" s="82" t="s">
        <v>286</v>
      </c>
      <c r="B72" s="220" t="s">
        <v>105</v>
      </c>
      <c r="C72" s="221"/>
      <c r="D72" s="221"/>
      <c r="E72" s="221"/>
      <c r="F72" s="222"/>
      <c r="G72" s="229" t="s">
        <v>104</v>
      </c>
      <c r="H72" s="229"/>
      <c r="I72" s="229"/>
      <c r="J72" s="230"/>
      <c r="K72" s="83"/>
      <c r="L72" s="83"/>
      <c r="M72" s="83"/>
      <c r="N72" s="83"/>
      <c r="O72" s="83"/>
      <c r="P72" s="83"/>
      <c r="Q72" s="83"/>
      <c r="R72" s="83"/>
      <c r="S72" s="83"/>
      <c r="T72" s="83"/>
      <c r="U72" s="83"/>
      <c r="V72" s="83"/>
      <c r="W72" s="83"/>
      <c r="X72" s="83"/>
    </row>
    <row r="73" spans="1:24" s="84" customFormat="1" ht="15" customHeight="1">
      <c r="A73" s="82" t="s">
        <v>106</v>
      </c>
      <c r="B73" s="223"/>
      <c r="C73" s="224"/>
      <c r="D73" s="224"/>
      <c r="E73" s="224"/>
      <c r="F73" s="225"/>
      <c r="G73" s="229"/>
      <c r="H73" s="229"/>
      <c r="I73" s="229"/>
      <c r="J73" s="230"/>
      <c r="K73" s="83"/>
      <c r="L73" s="83"/>
      <c r="M73" s="83"/>
      <c r="N73" s="83"/>
      <c r="O73" s="83"/>
      <c r="P73" s="83"/>
      <c r="Q73" s="83"/>
      <c r="R73" s="83"/>
      <c r="S73" s="83"/>
      <c r="T73" s="83"/>
      <c r="U73" s="83"/>
      <c r="V73" s="83"/>
      <c r="W73" s="83"/>
      <c r="X73" s="83"/>
    </row>
    <row r="74" spans="1:24" s="84" customFormat="1" ht="15" customHeight="1">
      <c r="A74" s="82" t="s">
        <v>287</v>
      </c>
      <c r="B74" s="226"/>
      <c r="C74" s="227"/>
      <c r="D74" s="227"/>
      <c r="E74" s="227"/>
      <c r="F74" s="228"/>
      <c r="G74" s="229"/>
      <c r="H74" s="229"/>
      <c r="I74" s="229"/>
      <c r="J74" s="230"/>
      <c r="K74" s="83"/>
      <c r="L74" s="83"/>
      <c r="M74" s="83"/>
      <c r="N74" s="83"/>
      <c r="O74" s="83"/>
      <c r="P74" s="83"/>
      <c r="Q74" s="83"/>
      <c r="R74" s="83"/>
      <c r="S74" s="83"/>
      <c r="T74" s="83"/>
      <c r="U74" s="83"/>
      <c r="V74" s="83"/>
      <c r="W74" s="83"/>
      <c r="X74" s="83"/>
    </row>
    <row r="75" spans="5:24" s="84" customFormat="1" ht="15" customHeight="1">
      <c r="E75" s="85"/>
      <c r="F75" s="86"/>
      <c r="G75" s="86"/>
      <c r="H75" s="86"/>
      <c r="I75" s="86"/>
      <c r="K75" s="87"/>
      <c r="L75" s="87"/>
      <c r="M75" s="87"/>
      <c r="N75" s="87"/>
      <c r="O75" s="87"/>
      <c r="P75" s="87"/>
      <c r="Q75" s="87"/>
      <c r="R75" s="87"/>
      <c r="S75" s="87"/>
      <c r="T75" s="87"/>
      <c r="U75" s="87"/>
      <c r="V75" s="87"/>
      <c r="W75" s="87"/>
      <c r="X75" s="87"/>
    </row>
    <row r="76" ht="24.75" customHeight="1"/>
  </sheetData>
  <sheetProtection password="A46D" sheet="1"/>
  <mergeCells count="5">
    <mergeCell ref="E68:H68"/>
    <mergeCell ref="E69:H69"/>
    <mergeCell ref="E70:H70"/>
    <mergeCell ref="B72:F74"/>
    <mergeCell ref="G72:J74"/>
  </mergeCells>
  <conditionalFormatting sqref="H65">
    <cfRule type="cellIs" priority="3" dxfId="0" operator="equal" stopIfTrue="1">
      <formula>"NO-TOTAL"</formula>
    </cfRule>
    <cfRule type="cellIs" priority="4" dxfId="5" operator="equal" stopIfTrue="1">
      <formula>"NO-EDU"</formula>
    </cfRule>
    <cfRule type="cellIs" priority="5" dxfId="1" operator="equal" stopIfTrue="1">
      <formula>"OK"</formula>
    </cfRule>
  </conditionalFormatting>
  <conditionalFormatting sqref="J2:J64">
    <cfRule type="cellIs" priority="1" dxfId="1" operator="equal" stopIfTrue="1">
      <formula>"OK"</formula>
    </cfRule>
    <cfRule type="cellIs" priority="2" dxfId="0" operator="equal" stopIfTrue="1">
      <formula>"NO"</formula>
    </cfRule>
  </conditionalFormatting>
  <printOptions/>
  <pageMargins left="0.75" right="0.75" top="1" bottom="1" header="0.5" footer="0.5"/>
  <pageSetup fitToWidth="0" fitToHeight="1" horizontalDpi="600" verticalDpi="600" orientation="portrait" paperSize="9" scale="40" r:id="rId4"/>
  <rowBreaks count="1" manualBreakCount="1">
    <brk id="51" max="255" man="1"/>
  </rowBreaks>
  <ignoredErrors>
    <ignoredError sqref="I39 H13:I13 H18:I18 H21:I21 I26 H29:I29 H32:I32 H35 I37 H44:I44 F47:F49 H53:H56 I56 H59:I59 D49" formula="1"/>
  </ignoredErrors>
  <drawing r:id="rId3"/>
  <legacyDrawing r:id="rId2"/>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zoomScalePageLayoutView="0" workbookViewId="0" topLeftCell="A1">
      <selection activeCell="F12" sqref="F12"/>
    </sheetView>
  </sheetViews>
  <sheetFormatPr defaultColWidth="9.140625" defaultRowHeight="24.75" customHeight="1"/>
  <cols>
    <col min="1" max="1" width="7.421875" style="1" customWidth="1"/>
    <col min="2" max="2" width="57.421875" style="1" customWidth="1"/>
    <col min="3" max="3" width="6.7109375" style="1" customWidth="1"/>
    <col min="4" max="4" width="7.8515625" style="1" bestFit="1" customWidth="1"/>
    <col min="5" max="5" width="6.57421875" style="1" customWidth="1"/>
    <col min="6" max="6" width="9.8515625" style="4" customWidth="1"/>
    <col min="7" max="7" width="15.7109375" style="1" customWidth="1"/>
    <col min="8" max="8" width="6.421875" style="1" customWidth="1"/>
    <col min="9" max="16384" width="9.140625" style="1" customWidth="1"/>
  </cols>
  <sheetData>
    <row r="1" spans="1:10" ht="24.75" customHeight="1" thickBot="1">
      <c r="A1" s="3"/>
      <c r="B1" s="11" t="s">
        <v>0</v>
      </c>
      <c r="C1" s="10" t="s">
        <v>27</v>
      </c>
      <c r="D1" s="10" t="s">
        <v>26</v>
      </c>
      <c r="E1" s="9" t="s">
        <v>1</v>
      </c>
      <c r="F1" s="9" t="s">
        <v>282</v>
      </c>
      <c r="G1" s="5"/>
      <c r="H1" s="6"/>
      <c r="J1" s="5"/>
    </row>
    <row r="2" spans="1:9" ht="21" customHeight="1">
      <c r="A2" s="336" t="s">
        <v>50</v>
      </c>
      <c r="B2" s="338" t="s">
        <v>2</v>
      </c>
      <c r="C2" s="112" t="s">
        <v>24</v>
      </c>
      <c r="D2" s="113">
        <v>0.25</v>
      </c>
      <c r="E2" s="114" t="s">
        <v>24</v>
      </c>
      <c r="F2" s="114">
        <v>175</v>
      </c>
      <c r="G2" s="7"/>
      <c r="H2" s="8"/>
      <c r="I2" s="5"/>
    </row>
    <row r="3" spans="1:9" ht="15.75" customHeight="1" thickBot="1">
      <c r="A3" s="337"/>
      <c r="B3" s="339"/>
      <c r="C3" s="112" t="s">
        <v>25</v>
      </c>
      <c r="D3" s="113">
        <v>0.75</v>
      </c>
      <c r="E3" s="114" t="s">
        <v>25</v>
      </c>
      <c r="F3" s="114">
        <v>525</v>
      </c>
      <c r="G3" s="5"/>
      <c r="I3" s="5"/>
    </row>
    <row r="4" spans="1:9" ht="21" customHeight="1">
      <c r="A4" s="336" t="s">
        <v>51</v>
      </c>
      <c r="B4" s="338" t="s">
        <v>4</v>
      </c>
      <c r="C4" s="112" t="s">
        <v>24</v>
      </c>
      <c r="D4" s="113">
        <v>0.25</v>
      </c>
      <c r="E4" s="114" t="s">
        <v>24</v>
      </c>
      <c r="F4" s="114">
        <v>175</v>
      </c>
      <c r="G4" s="7"/>
      <c r="H4" s="8"/>
      <c r="I4" s="5"/>
    </row>
    <row r="5" spans="1:9" ht="15.75" customHeight="1" thickBot="1">
      <c r="A5" s="337"/>
      <c r="B5" s="339"/>
      <c r="C5" s="112" t="s">
        <v>25</v>
      </c>
      <c r="D5" s="113">
        <v>0.75</v>
      </c>
      <c r="E5" s="114" t="s">
        <v>25</v>
      </c>
      <c r="F5" s="114">
        <v>525</v>
      </c>
      <c r="G5" s="5"/>
      <c r="I5" s="5"/>
    </row>
    <row r="6" spans="1:9" ht="21" customHeight="1">
      <c r="A6" s="336" t="s">
        <v>52</v>
      </c>
      <c r="B6" s="338" t="s">
        <v>66</v>
      </c>
      <c r="C6" s="112" t="s">
        <v>24</v>
      </c>
      <c r="D6" s="113">
        <v>0</v>
      </c>
      <c r="E6" s="114" t="s">
        <v>24</v>
      </c>
      <c r="F6" s="114">
        <f>D6*$D$10</f>
        <v>0</v>
      </c>
      <c r="G6" s="7"/>
      <c r="H6" s="8"/>
      <c r="I6" s="5"/>
    </row>
    <row r="7" spans="1:9" ht="15.75" customHeight="1" thickBot="1">
      <c r="A7" s="337"/>
      <c r="B7" s="339"/>
      <c r="C7" s="112" t="s">
        <v>25</v>
      </c>
      <c r="D7" s="113">
        <v>0.75</v>
      </c>
      <c r="E7" s="114" t="s">
        <v>25</v>
      </c>
      <c r="F7" s="114">
        <v>525</v>
      </c>
      <c r="G7" s="5"/>
      <c r="I7" s="5"/>
    </row>
    <row r="8" spans="1:9" ht="21" customHeight="1">
      <c r="A8" s="336" t="s">
        <v>53</v>
      </c>
      <c r="B8" s="338" t="s">
        <v>22</v>
      </c>
      <c r="C8" s="112" t="s">
        <v>24</v>
      </c>
      <c r="D8" s="113">
        <v>0</v>
      </c>
      <c r="E8" s="114" t="s">
        <v>24</v>
      </c>
      <c r="F8" s="114">
        <f>D8*$D$10</f>
        <v>0</v>
      </c>
      <c r="G8" s="7"/>
      <c r="H8" s="8"/>
      <c r="I8" s="5"/>
    </row>
    <row r="9" spans="1:9" ht="15.75" customHeight="1" thickBot="1">
      <c r="A9" s="337"/>
      <c r="B9" s="339"/>
      <c r="C9" s="112" t="s">
        <v>25</v>
      </c>
      <c r="D9" s="115">
        <v>0.75</v>
      </c>
      <c r="E9" s="114" t="s">
        <v>25</v>
      </c>
      <c r="F9" s="114">
        <v>525</v>
      </c>
      <c r="G9" s="5"/>
      <c r="I9" s="5"/>
    </row>
    <row r="10" spans="1:4" ht="24.75" customHeight="1">
      <c r="A10" s="2"/>
      <c r="D10" s="19">
        <v>700</v>
      </c>
    </row>
    <row r="11" ht="24.75" customHeight="1">
      <c r="A11" s="2"/>
    </row>
    <row r="12" ht="24.75" customHeight="1">
      <c r="A12" s="2"/>
    </row>
    <row r="13" ht="24.75" customHeight="1">
      <c r="A13" s="2"/>
    </row>
  </sheetData>
  <sheetProtection password="A46D" sheet="1"/>
  <mergeCells count="8">
    <mergeCell ref="A8:A9"/>
    <mergeCell ref="B8:B9"/>
    <mergeCell ref="A2:A3"/>
    <mergeCell ref="B2:B3"/>
    <mergeCell ref="A4:A5"/>
    <mergeCell ref="B4:B5"/>
    <mergeCell ref="A6:A7"/>
    <mergeCell ref="B6:B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K45"/>
  <sheetViews>
    <sheetView zoomScale="90" zoomScaleNormal="90" zoomScalePageLayoutView="0" workbookViewId="0" topLeftCell="A1">
      <pane ySplit="1" topLeftCell="A29" activePane="bottomLeft" state="frozen"/>
      <selection pane="topLeft" activeCell="I11" sqref="I11"/>
      <selection pane="bottomLeft" activeCell="B40" sqref="B40:B41"/>
    </sheetView>
  </sheetViews>
  <sheetFormatPr defaultColWidth="9.140625" defaultRowHeight="24.75" customHeight="1" outlineLevelRow="3"/>
  <cols>
    <col min="1" max="1" width="12.28125" style="5" customWidth="1"/>
    <col min="2" max="2" width="80.421875" style="5" customWidth="1"/>
    <col min="3" max="3" width="15.140625" style="5" customWidth="1"/>
    <col min="4" max="4" width="8.28125" style="15" customWidth="1"/>
    <col min="5" max="7" width="8.28125" style="73" customWidth="1"/>
    <col min="8" max="8" width="8.7109375" style="73" bestFit="1" customWidth="1"/>
    <col min="9" max="9" width="9.00390625" style="5" bestFit="1" customWidth="1"/>
    <col min="10" max="10" width="29.421875" style="5" customWidth="1"/>
    <col min="11" max="11" width="8.7109375" style="5" bestFit="1" customWidth="1"/>
    <col min="12" max="12" width="5.00390625" style="5" customWidth="1"/>
    <col min="13" max="13" width="11.7109375" style="5" bestFit="1" customWidth="1"/>
    <col min="14" max="16384" width="9.140625" style="5" customWidth="1"/>
  </cols>
  <sheetData>
    <row r="1" spans="1:10" ht="35.25" customHeight="1">
      <c r="A1" s="26"/>
      <c r="B1" s="27" t="s">
        <v>0</v>
      </c>
      <c r="C1" s="28" t="s">
        <v>3</v>
      </c>
      <c r="D1" s="29" t="s">
        <v>92</v>
      </c>
      <c r="E1" s="29" t="s">
        <v>93</v>
      </c>
      <c r="F1" s="30" t="s">
        <v>96</v>
      </c>
      <c r="G1" s="31" t="s">
        <v>97</v>
      </c>
      <c r="H1" s="31" t="s">
        <v>98</v>
      </c>
      <c r="I1" s="31" t="s">
        <v>94</v>
      </c>
      <c r="J1" s="32" t="s">
        <v>95</v>
      </c>
    </row>
    <row r="2" spans="1:9" ht="27" customHeight="1" outlineLevel="1">
      <c r="A2" s="38" t="s">
        <v>31</v>
      </c>
      <c r="B2" s="39" t="s">
        <v>149</v>
      </c>
      <c r="C2" s="40">
        <v>0.5</v>
      </c>
      <c r="D2" s="41"/>
      <c r="E2" s="40"/>
      <c r="F2" s="42">
        <v>0</v>
      </c>
      <c r="G2" s="40">
        <f aca="true" t="shared" si="0" ref="G2:G29">C2*F2</f>
        <v>0</v>
      </c>
      <c r="H2" s="40"/>
      <c r="I2" s="17"/>
    </row>
    <row r="3" spans="1:10" ht="16.5" customHeight="1" outlineLevel="1">
      <c r="A3" s="38" t="s">
        <v>32</v>
      </c>
      <c r="B3" s="39" t="s">
        <v>150</v>
      </c>
      <c r="C3" s="40">
        <v>0.5</v>
      </c>
      <c r="D3" s="41"/>
      <c r="E3" s="40"/>
      <c r="F3" s="42">
        <v>0</v>
      </c>
      <c r="G3" s="40">
        <f t="shared" si="0"/>
        <v>0</v>
      </c>
      <c r="H3" s="40"/>
      <c r="I3" s="17"/>
      <c r="J3" s="43"/>
    </row>
    <row r="4" spans="1:10" ht="16.5" customHeight="1" outlineLevel="1">
      <c r="A4" s="38" t="s">
        <v>33</v>
      </c>
      <c r="B4" s="39" t="s">
        <v>151</v>
      </c>
      <c r="C4" s="40">
        <v>0.2</v>
      </c>
      <c r="D4" s="41"/>
      <c r="E4" s="40"/>
      <c r="F4" s="42">
        <v>0</v>
      </c>
      <c r="G4" s="40">
        <f t="shared" si="0"/>
        <v>0</v>
      </c>
      <c r="H4" s="40"/>
      <c r="I4" s="17"/>
      <c r="J4" s="43"/>
    </row>
    <row r="5" spans="1:10" ht="16.5" customHeight="1" outlineLevel="1">
      <c r="A5" s="38" t="s">
        <v>34</v>
      </c>
      <c r="B5" s="39" t="s">
        <v>152</v>
      </c>
      <c r="C5" s="40">
        <v>0.1</v>
      </c>
      <c r="D5" s="41"/>
      <c r="E5" s="40"/>
      <c r="F5" s="42">
        <v>0</v>
      </c>
      <c r="G5" s="40">
        <f t="shared" si="0"/>
        <v>0</v>
      </c>
      <c r="H5" s="40"/>
      <c r="I5" s="17"/>
      <c r="J5" s="43"/>
    </row>
    <row r="6" spans="1:10" ht="27" customHeight="1" outlineLevel="1">
      <c r="A6" s="38" t="s">
        <v>35</v>
      </c>
      <c r="B6" s="39" t="s">
        <v>153</v>
      </c>
      <c r="C6" s="40">
        <v>0.05</v>
      </c>
      <c r="D6" s="41"/>
      <c r="E6" s="40"/>
      <c r="F6" s="42"/>
      <c r="G6" s="40">
        <f t="shared" si="0"/>
        <v>0</v>
      </c>
      <c r="H6" s="40"/>
      <c r="I6" s="17"/>
      <c r="J6" s="44"/>
    </row>
    <row r="7" spans="1:10" ht="20.25" customHeight="1" outlineLevel="3">
      <c r="A7" s="38" t="s">
        <v>69</v>
      </c>
      <c r="B7" s="50" t="s">
        <v>154</v>
      </c>
      <c r="C7" s="49">
        <v>0.5</v>
      </c>
      <c r="D7" s="36"/>
      <c r="E7" s="49"/>
      <c r="F7" s="51">
        <v>0</v>
      </c>
      <c r="G7" s="40">
        <f t="shared" si="0"/>
        <v>0</v>
      </c>
      <c r="H7" s="49">
        <f aca="true" t="shared" si="1" ref="H7:H23">G7</f>
        <v>0</v>
      </c>
      <c r="I7" s="17"/>
      <c r="J7" s="43"/>
    </row>
    <row r="8" spans="1:10" ht="20.25" customHeight="1" outlineLevel="3">
      <c r="A8" s="38" t="s">
        <v>70</v>
      </c>
      <c r="B8" s="50" t="s">
        <v>155</v>
      </c>
      <c r="C8" s="49">
        <f>0.5*C7</f>
        <v>0.25</v>
      </c>
      <c r="D8" s="36"/>
      <c r="E8" s="49"/>
      <c r="F8" s="51">
        <v>0</v>
      </c>
      <c r="G8" s="40">
        <f t="shared" si="0"/>
        <v>0</v>
      </c>
      <c r="H8" s="49">
        <f t="shared" si="1"/>
        <v>0</v>
      </c>
      <c r="I8" s="17"/>
      <c r="J8" s="43"/>
    </row>
    <row r="9" spans="1:10" ht="27" customHeight="1" outlineLevel="3">
      <c r="A9" s="38" t="s">
        <v>71</v>
      </c>
      <c r="B9" s="39" t="s">
        <v>156</v>
      </c>
      <c r="C9" s="52">
        <v>2</v>
      </c>
      <c r="D9" s="36"/>
      <c r="E9" s="53"/>
      <c r="F9" s="54">
        <v>0</v>
      </c>
      <c r="G9" s="53">
        <f t="shared" si="0"/>
        <v>0</v>
      </c>
      <c r="H9" s="53">
        <f t="shared" si="1"/>
        <v>0</v>
      </c>
      <c r="I9" s="17"/>
      <c r="J9" s="43"/>
    </row>
    <row r="10" spans="1:10" ht="27" customHeight="1" outlineLevel="3">
      <c r="A10" s="38" t="s">
        <v>72</v>
      </c>
      <c r="B10" s="39" t="s">
        <v>157</v>
      </c>
      <c r="C10" s="52">
        <v>1</v>
      </c>
      <c r="D10" s="36"/>
      <c r="E10" s="53"/>
      <c r="F10" s="54">
        <v>0</v>
      </c>
      <c r="G10" s="53">
        <f t="shared" si="0"/>
        <v>0</v>
      </c>
      <c r="H10" s="53">
        <f t="shared" si="1"/>
        <v>0</v>
      </c>
      <c r="I10" s="17"/>
      <c r="J10" s="43"/>
    </row>
    <row r="11" spans="1:10" ht="21.75" customHeight="1" outlineLevel="3">
      <c r="A11" s="38" t="s">
        <v>73</v>
      </c>
      <c r="B11" s="39" t="s">
        <v>158</v>
      </c>
      <c r="C11" s="52">
        <f>0.75*C9</f>
        <v>1.5</v>
      </c>
      <c r="D11" s="36"/>
      <c r="E11" s="53"/>
      <c r="F11" s="54">
        <v>0</v>
      </c>
      <c r="G11" s="53">
        <f t="shared" si="0"/>
        <v>0</v>
      </c>
      <c r="H11" s="53">
        <f t="shared" si="1"/>
        <v>0</v>
      </c>
      <c r="I11" s="17"/>
      <c r="J11" s="43"/>
    </row>
    <row r="12" spans="1:10" ht="27" customHeight="1" outlineLevel="3">
      <c r="A12" s="38" t="s">
        <v>74</v>
      </c>
      <c r="B12" s="39" t="s">
        <v>159</v>
      </c>
      <c r="C12" s="52">
        <f>0.5*C9</f>
        <v>1</v>
      </c>
      <c r="D12" s="36"/>
      <c r="E12" s="53"/>
      <c r="F12" s="54">
        <v>0</v>
      </c>
      <c r="G12" s="53">
        <f t="shared" si="0"/>
        <v>0</v>
      </c>
      <c r="H12" s="53">
        <f t="shared" si="1"/>
        <v>0</v>
      </c>
      <c r="I12" s="17"/>
      <c r="J12" s="43"/>
    </row>
    <row r="13" spans="1:10" ht="27" customHeight="1" outlineLevel="2">
      <c r="A13" s="38" t="s">
        <v>40</v>
      </c>
      <c r="B13" s="39" t="s">
        <v>160</v>
      </c>
      <c r="C13" s="52">
        <v>2</v>
      </c>
      <c r="D13" s="36"/>
      <c r="E13" s="53"/>
      <c r="F13" s="54"/>
      <c r="G13" s="53">
        <f t="shared" si="0"/>
        <v>0</v>
      </c>
      <c r="H13" s="53">
        <f t="shared" si="1"/>
        <v>0</v>
      </c>
      <c r="I13" s="17"/>
      <c r="J13" s="43"/>
    </row>
    <row r="14" spans="1:10" ht="27" customHeight="1" outlineLevel="2">
      <c r="A14" s="38" t="s">
        <v>41</v>
      </c>
      <c r="B14" s="39" t="s">
        <v>161</v>
      </c>
      <c r="C14" s="52">
        <f>0.5*C13</f>
        <v>1</v>
      </c>
      <c r="D14" s="36"/>
      <c r="E14" s="53"/>
      <c r="F14" s="54"/>
      <c r="G14" s="53">
        <f t="shared" si="0"/>
        <v>0</v>
      </c>
      <c r="H14" s="53">
        <f t="shared" si="1"/>
        <v>0</v>
      </c>
      <c r="I14" s="17"/>
      <c r="J14" s="43"/>
    </row>
    <row r="15" spans="1:10" ht="27" customHeight="1" outlineLevel="2">
      <c r="A15" s="38" t="s">
        <v>43</v>
      </c>
      <c r="B15" s="50" t="s">
        <v>162</v>
      </c>
      <c r="C15" s="52">
        <v>100</v>
      </c>
      <c r="D15" s="36"/>
      <c r="E15" s="53"/>
      <c r="F15" s="54"/>
      <c r="G15" s="53">
        <f t="shared" si="0"/>
        <v>0</v>
      </c>
      <c r="H15" s="53">
        <f t="shared" si="1"/>
        <v>0</v>
      </c>
      <c r="I15" s="17"/>
      <c r="J15" s="43"/>
    </row>
    <row r="16" spans="1:10" ht="27" customHeight="1" outlineLevel="2">
      <c r="A16" s="38" t="s">
        <v>44</v>
      </c>
      <c r="B16" s="50" t="s">
        <v>163</v>
      </c>
      <c r="C16" s="52">
        <v>150</v>
      </c>
      <c r="D16" s="36"/>
      <c r="E16" s="53"/>
      <c r="F16" s="54">
        <v>0</v>
      </c>
      <c r="G16" s="53">
        <f t="shared" si="0"/>
        <v>0</v>
      </c>
      <c r="H16" s="53">
        <f t="shared" si="1"/>
        <v>0</v>
      </c>
      <c r="I16" s="17"/>
      <c r="J16" s="43"/>
    </row>
    <row r="17" spans="1:10" ht="27" customHeight="1" outlineLevel="2">
      <c r="A17" s="38" t="s">
        <v>45</v>
      </c>
      <c r="B17" s="50" t="s">
        <v>164</v>
      </c>
      <c r="C17" s="52">
        <v>50</v>
      </c>
      <c r="D17" s="36"/>
      <c r="E17" s="53"/>
      <c r="F17" s="54">
        <v>0</v>
      </c>
      <c r="G17" s="53">
        <f t="shared" si="0"/>
        <v>0</v>
      </c>
      <c r="H17" s="53">
        <f t="shared" si="1"/>
        <v>0</v>
      </c>
      <c r="I17" s="17"/>
      <c r="J17" s="43"/>
    </row>
    <row r="18" spans="1:10" ht="18" customHeight="1" outlineLevel="3">
      <c r="A18" s="38" t="s">
        <v>81</v>
      </c>
      <c r="B18" s="39" t="s">
        <v>165</v>
      </c>
      <c r="C18" s="52">
        <v>5</v>
      </c>
      <c r="D18" s="36"/>
      <c r="E18" s="53"/>
      <c r="F18" s="54"/>
      <c r="G18" s="53">
        <f t="shared" si="0"/>
        <v>0</v>
      </c>
      <c r="H18" s="53">
        <f t="shared" si="1"/>
        <v>0</v>
      </c>
      <c r="I18" s="17"/>
      <c r="J18" s="58"/>
    </row>
    <row r="19" spans="1:10" ht="18" customHeight="1" outlineLevel="3">
      <c r="A19" s="38" t="s">
        <v>82</v>
      </c>
      <c r="B19" s="39" t="s">
        <v>166</v>
      </c>
      <c r="C19" s="52">
        <f>0.5*C18</f>
        <v>2.5</v>
      </c>
      <c r="D19" s="36"/>
      <c r="E19" s="53"/>
      <c r="F19" s="54"/>
      <c r="G19" s="53">
        <f t="shared" si="0"/>
        <v>0</v>
      </c>
      <c r="H19" s="53">
        <f t="shared" si="1"/>
        <v>0</v>
      </c>
      <c r="I19" s="17"/>
      <c r="J19" s="43"/>
    </row>
    <row r="20" spans="1:10" ht="18" customHeight="1" outlineLevel="3">
      <c r="A20" s="38" t="s">
        <v>84</v>
      </c>
      <c r="B20" s="39" t="s">
        <v>167</v>
      </c>
      <c r="C20" s="52">
        <v>4</v>
      </c>
      <c r="D20" s="36"/>
      <c r="E20" s="53"/>
      <c r="F20" s="54"/>
      <c r="G20" s="53">
        <f t="shared" si="0"/>
        <v>0</v>
      </c>
      <c r="H20" s="53">
        <f t="shared" si="1"/>
        <v>0</v>
      </c>
      <c r="I20" s="17"/>
      <c r="J20" s="43"/>
    </row>
    <row r="21" spans="1:10" ht="18" customHeight="1" outlineLevel="3">
      <c r="A21" s="38" t="s">
        <v>85</v>
      </c>
      <c r="B21" s="39" t="s">
        <v>168</v>
      </c>
      <c r="C21" s="52">
        <f>0.5*C20</f>
        <v>2</v>
      </c>
      <c r="D21" s="36"/>
      <c r="E21" s="53"/>
      <c r="F21" s="54"/>
      <c r="G21" s="53">
        <f t="shared" si="0"/>
        <v>0</v>
      </c>
      <c r="H21" s="53">
        <f t="shared" si="1"/>
        <v>0</v>
      </c>
      <c r="I21" s="17"/>
      <c r="J21" s="43"/>
    </row>
    <row r="22" spans="1:11" ht="20.25" customHeight="1" outlineLevel="3">
      <c r="A22" s="38" t="s">
        <v>87</v>
      </c>
      <c r="B22" s="39" t="s">
        <v>169</v>
      </c>
      <c r="C22" s="52">
        <v>3</v>
      </c>
      <c r="D22" s="36"/>
      <c r="E22" s="53"/>
      <c r="F22" s="54"/>
      <c r="G22" s="53">
        <f t="shared" si="0"/>
        <v>0</v>
      </c>
      <c r="H22" s="53">
        <f t="shared" si="1"/>
        <v>0</v>
      </c>
      <c r="I22" s="17"/>
      <c r="J22" s="59"/>
      <c r="K22" s="60"/>
    </row>
    <row r="23" spans="1:10" ht="20.25" customHeight="1" outlineLevel="3">
      <c r="A23" s="38" t="s">
        <v>88</v>
      </c>
      <c r="B23" s="39" t="s">
        <v>170</v>
      </c>
      <c r="C23" s="52">
        <f>0.5*C22</f>
        <v>1.5</v>
      </c>
      <c r="D23" s="36"/>
      <c r="E23" s="53"/>
      <c r="F23" s="54">
        <v>0</v>
      </c>
      <c r="G23" s="53">
        <f t="shared" si="0"/>
        <v>0</v>
      </c>
      <c r="H23" s="53">
        <f t="shared" si="1"/>
        <v>0</v>
      </c>
      <c r="I23" s="17"/>
      <c r="J23" s="43"/>
    </row>
    <row r="24" spans="1:10" ht="27" customHeight="1" outlineLevel="2">
      <c r="A24" s="38" t="s">
        <v>48</v>
      </c>
      <c r="B24" s="50" t="s">
        <v>108</v>
      </c>
      <c r="C24" s="52">
        <v>1</v>
      </c>
      <c r="D24" s="36"/>
      <c r="E24" s="36">
        <v>50</v>
      </c>
      <c r="F24" s="54"/>
      <c r="G24" s="53">
        <f t="shared" si="0"/>
        <v>0</v>
      </c>
      <c r="H24" s="53">
        <f>IF(G24&gt;E24,E24,G24)</f>
        <v>0</v>
      </c>
      <c r="I24" s="17" t="str">
        <f>IF(H24&gt;=D24,"OK","NO")</f>
        <v>OK</v>
      </c>
      <c r="J24" s="43"/>
    </row>
    <row r="25" spans="1:10" ht="18" customHeight="1" outlineLevel="2">
      <c r="A25" s="38" t="s">
        <v>49</v>
      </c>
      <c r="B25" s="50" t="s">
        <v>30</v>
      </c>
      <c r="C25" s="52">
        <v>6</v>
      </c>
      <c r="D25" s="36"/>
      <c r="E25" s="53"/>
      <c r="F25" s="54">
        <v>0</v>
      </c>
      <c r="G25" s="53">
        <f t="shared" si="0"/>
        <v>0</v>
      </c>
      <c r="H25" s="53">
        <f>G25</f>
        <v>0</v>
      </c>
      <c r="I25" s="17" t="str">
        <f>IF(H25&gt;=D25,"OK","NO")</f>
        <v>OK</v>
      </c>
      <c r="J25" s="43"/>
    </row>
    <row r="26" spans="1:10" ht="18" customHeight="1" outlineLevel="2">
      <c r="A26" s="38" t="s">
        <v>62</v>
      </c>
      <c r="B26" s="39" t="s">
        <v>11</v>
      </c>
      <c r="C26" s="52">
        <v>2</v>
      </c>
      <c r="D26" s="36"/>
      <c r="E26" s="63">
        <v>200</v>
      </c>
      <c r="F26" s="54">
        <v>0</v>
      </c>
      <c r="G26" s="53">
        <f t="shared" si="0"/>
        <v>0</v>
      </c>
      <c r="H26" s="53">
        <f>IF(G26&gt;E26,E26,G26)</f>
        <v>0</v>
      </c>
      <c r="I26" s="17"/>
      <c r="J26" s="43"/>
    </row>
    <row r="27" spans="1:10" ht="18" customHeight="1" outlineLevel="2">
      <c r="A27" s="38" t="s">
        <v>63</v>
      </c>
      <c r="B27" s="39" t="s">
        <v>12</v>
      </c>
      <c r="C27" s="52">
        <v>1.5</v>
      </c>
      <c r="D27" s="36"/>
      <c r="E27" s="63">
        <f>0.25*E26</f>
        <v>50</v>
      </c>
      <c r="F27" s="54">
        <v>0</v>
      </c>
      <c r="G27" s="53">
        <f t="shared" si="0"/>
        <v>0</v>
      </c>
      <c r="H27" s="53">
        <f aca="true" t="shared" si="2" ref="H27:H37">IF(G27&gt;E27,E27,G27)</f>
        <v>0</v>
      </c>
      <c r="I27" s="17"/>
      <c r="J27" s="43"/>
    </row>
    <row r="28" spans="1:10" ht="18" customHeight="1" outlineLevel="2">
      <c r="A28" s="38" t="s">
        <v>64</v>
      </c>
      <c r="B28" s="39" t="s">
        <v>13</v>
      </c>
      <c r="C28" s="52">
        <v>1</v>
      </c>
      <c r="D28" s="36"/>
      <c r="E28" s="63">
        <f>0.5*E27</f>
        <v>25</v>
      </c>
      <c r="F28" s="54">
        <v>0</v>
      </c>
      <c r="G28" s="53">
        <f t="shared" si="0"/>
        <v>0</v>
      </c>
      <c r="H28" s="53">
        <f t="shared" si="2"/>
        <v>0</v>
      </c>
      <c r="I28" s="17"/>
      <c r="J28" s="43"/>
    </row>
    <row r="29" spans="1:10" ht="18" customHeight="1" outlineLevel="2">
      <c r="A29" s="38" t="s">
        <v>65</v>
      </c>
      <c r="B29" s="39" t="s">
        <v>28</v>
      </c>
      <c r="C29" s="52">
        <v>0.5</v>
      </c>
      <c r="D29" s="36"/>
      <c r="E29" s="63">
        <v>25</v>
      </c>
      <c r="F29" s="54">
        <v>0</v>
      </c>
      <c r="G29" s="53">
        <f t="shared" si="0"/>
        <v>0</v>
      </c>
      <c r="H29" s="53">
        <f t="shared" si="2"/>
        <v>0</v>
      </c>
      <c r="I29" s="17"/>
      <c r="J29" s="43"/>
    </row>
    <row r="30" spans="1:10" ht="17.25" customHeight="1" outlineLevel="2">
      <c r="A30" s="38" t="s">
        <v>111</v>
      </c>
      <c r="B30" s="39" t="s">
        <v>15</v>
      </c>
      <c r="C30" s="64">
        <v>2</v>
      </c>
      <c r="D30" s="36"/>
      <c r="E30" s="63">
        <v>40</v>
      </c>
      <c r="F30" s="54">
        <v>0</v>
      </c>
      <c r="G30" s="49">
        <f aca="true" t="shared" si="3" ref="G30:G37">C30*F30</f>
        <v>0</v>
      </c>
      <c r="H30" s="53">
        <f t="shared" si="2"/>
        <v>0</v>
      </c>
      <c r="I30" s="17"/>
      <c r="J30" s="43"/>
    </row>
    <row r="31" spans="1:10" ht="17.25" customHeight="1" outlineLevel="2">
      <c r="A31" s="38" t="s">
        <v>112</v>
      </c>
      <c r="B31" s="39" t="s">
        <v>78</v>
      </c>
      <c r="C31" s="64">
        <f>0.5*C30</f>
        <v>1</v>
      </c>
      <c r="D31" s="36"/>
      <c r="E31" s="63">
        <f>0.5*E30</f>
        <v>20</v>
      </c>
      <c r="F31" s="54">
        <v>0</v>
      </c>
      <c r="G31" s="49">
        <f t="shared" si="3"/>
        <v>0</v>
      </c>
      <c r="H31" s="53">
        <f t="shared" si="2"/>
        <v>0</v>
      </c>
      <c r="I31" s="17"/>
      <c r="J31" s="43"/>
    </row>
    <row r="32" spans="1:10" ht="17.25" customHeight="1" outlineLevel="2">
      <c r="A32" s="38" t="s">
        <v>113</v>
      </c>
      <c r="B32" s="39" t="s">
        <v>16</v>
      </c>
      <c r="C32" s="64">
        <f>0.75*C30</f>
        <v>1.5</v>
      </c>
      <c r="D32" s="36"/>
      <c r="E32" s="63">
        <f>0.75*E30</f>
        <v>30</v>
      </c>
      <c r="F32" s="54">
        <v>0</v>
      </c>
      <c r="G32" s="49">
        <f t="shared" si="3"/>
        <v>0</v>
      </c>
      <c r="H32" s="53">
        <f t="shared" si="2"/>
        <v>0</v>
      </c>
      <c r="I32" s="17"/>
      <c r="J32" s="43"/>
    </row>
    <row r="33" spans="1:10" ht="17.25" customHeight="1" outlineLevel="2">
      <c r="A33" s="38" t="s">
        <v>111</v>
      </c>
      <c r="B33" s="39" t="s">
        <v>79</v>
      </c>
      <c r="C33" s="64">
        <f>0.5*C32</f>
        <v>0.75</v>
      </c>
      <c r="D33" s="36"/>
      <c r="E33" s="63">
        <f>0.5*E32</f>
        <v>15</v>
      </c>
      <c r="F33" s="54">
        <v>0</v>
      </c>
      <c r="G33" s="49">
        <f t="shared" si="3"/>
        <v>0</v>
      </c>
      <c r="H33" s="53">
        <f t="shared" si="2"/>
        <v>0</v>
      </c>
      <c r="I33" s="17"/>
      <c r="J33" s="43"/>
    </row>
    <row r="34" spans="1:10" ht="17.25" customHeight="1" outlineLevel="2">
      <c r="A34" s="38" t="s">
        <v>114</v>
      </c>
      <c r="B34" s="39" t="s">
        <v>17</v>
      </c>
      <c r="C34" s="64">
        <f>0.5*C30</f>
        <v>1</v>
      </c>
      <c r="D34" s="36"/>
      <c r="E34" s="63">
        <f>0.5*E30</f>
        <v>20</v>
      </c>
      <c r="F34" s="54">
        <v>0</v>
      </c>
      <c r="G34" s="49">
        <f t="shared" si="3"/>
        <v>0</v>
      </c>
      <c r="H34" s="53">
        <f t="shared" si="2"/>
        <v>0</v>
      </c>
      <c r="I34" s="17"/>
      <c r="J34" s="43"/>
    </row>
    <row r="35" spans="1:10" ht="17.25" customHeight="1" outlineLevel="2">
      <c r="A35" s="38" t="s">
        <v>115</v>
      </c>
      <c r="B35" s="39" t="s">
        <v>18</v>
      </c>
      <c r="C35" s="64">
        <f>0.5*C34</f>
        <v>0.5</v>
      </c>
      <c r="D35" s="36"/>
      <c r="E35" s="63">
        <f>0.5*E34</f>
        <v>10</v>
      </c>
      <c r="F35" s="54">
        <v>0</v>
      </c>
      <c r="G35" s="49">
        <f t="shared" si="3"/>
        <v>0</v>
      </c>
      <c r="H35" s="53">
        <f t="shared" si="2"/>
        <v>0</v>
      </c>
      <c r="I35" s="17"/>
      <c r="J35" s="43"/>
    </row>
    <row r="36" spans="1:10" ht="17.25" customHeight="1" outlineLevel="2">
      <c r="A36" s="38" t="s">
        <v>116</v>
      </c>
      <c r="B36" s="39" t="s">
        <v>19</v>
      </c>
      <c r="C36" s="64">
        <f>C32</f>
        <v>1.5</v>
      </c>
      <c r="D36" s="36"/>
      <c r="E36" s="63">
        <v>10</v>
      </c>
      <c r="F36" s="54">
        <v>0</v>
      </c>
      <c r="G36" s="49">
        <f t="shared" si="3"/>
        <v>0</v>
      </c>
      <c r="H36" s="53">
        <f t="shared" si="2"/>
        <v>0</v>
      </c>
      <c r="I36" s="17"/>
      <c r="J36" s="43"/>
    </row>
    <row r="37" spans="1:10" ht="19.5" customHeight="1" outlineLevel="2">
      <c r="A37" s="38" t="s">
        <v>117</v>
      </c>
      <c r="B37" s="39" t="s">
        <v>91</v>
      </c>
      <c r="C37" s="64">
        <v>1</v>
      </c>
      <c r="D37" s="36"/>
      <c r="E37" s="36">
        <v>100</v>
      </c>
      <c r="F37" s="51">
        <v>0</v>
      </c>
      <c r="G37" s="49">
        <f t="shared" si="3"/>
        <v>0</v>
      </c>
      <c r="H37" s="53">
        <f t="shared" si="2"/>
        <v>0</v>
      </c>
      <c r="I37" s="17"/>
      <c r="J37" s="43"/>
    </row>
    <row r="38" spans="1:10" ht="27" customHeight="1" outlineLevel="2">
      <c r="A38" s="38" t="s">
        <v>118</v>
      </c>
      <c r="B38" s="39" t="s">
        <v>177</v>
      </c>
      <c r="C38" s="52">
        <v>0.4</v>
      </c>
      <c r="D38" s="36"/>
      <c r="E38" s="53"/>
      <c r="F38" s="54">
        <v>0</v>
      </c>
      <c r="G38" s="53">
        <f aca="true" t="shared" si="4" ref="G38:G45">C38*F38</f>
        <v>0</v>
      </c>
      <c r="H38" s="53">
        <f aca="true" t="shared" si="5" ref="H38:H45">G38</f>
        <v>0</v>
      </c>
      <c r="I38" s="17"/>
      <c r="J38" s="43"/>
    </row>
    <row r="39" spans="1:10" ht="38.25" customHeight="1" outlineLevel="2">
      <c r="A39" s="38" t="s">
        <v>119</v>
      </c>
      <c r="B39" s="39" t="s">
        <v>178</v>
      </c>
      <c r="C39" s="52">
        <f>0.5*C38</f>
        <v>0.2</v>
      </c>
      <c r="D39" s="36"/>
      <c r="E39" s="53"/>
      <c r="F39" s="54">
        <v>0</v>
      </c>
      <c r="G39" s="53">
        <f t="shared" si="4"/>
        <v>0</v>
      </c>
      <c r="H39" s="53">
        <f t="shared" si="5"/>
        <v>0</v>
      </c>
      <c r="I39" s="17"/>
      <c r="J39" s="43"/>
    </row>
    <row r="40" spans="1:10" ht="38.25" customHeight="1" outlineLevel="2">
      <c r="A40" s="38" t="s">
        <v>120</v>
      </c>
      <c r="B40" s="39" t="s">
        <v>175</v>
      </c>
      <c r="C40" s="52">
        <f>0.5*C38</f>
        <v>0.2</v>
      </c>
      <c r="D40" s="36"/>
      <c r="E40" s="53"/>
      <c r="F40" s="54">
        <v>0</v>
      </c>
      <c r="G40" s="53">
        <f t="shared" si="4"/>
        <v>0</v>
      </c>
      <c r="H40" s="53">
        <f t="shared" si="5"/>
        <v>0</v>
      </c>
      <c r="I40" s="17"/>
      <c r="J40" s="43"/>
    </row>
    <row r="41" spans="1:10" ht="38.25" customHeight="1" outlineLevel="2">
      <c r="A41" s="38" t="s">
        <v>121</v>
      </c>
      <c r="B41" s="39" t="s">
        <v>176</v>
      </c>
      <c r="C41" s="52">
        <f>0.5*C40</f>
        <v>0.1</v>
      </c>
      <c r="D41" s="36"/>
      <c r="E41" s="53"/>
      <c r="F41" s="54"/>
      <c r="G41" s="53">
        <f t="shared" si="4"/>
        <v>0</v>
      </c>
      <c r="H41" s="53">
        <f t="shared" si="5"/>
        <v>0</v>
      </c>
      <c r="I41" s="17"/>
      <c r="J41" s="43"/>
    </row>
    <row r="42" spans="1:10" ht="27" customHeight="1" outlineLevel="2">
      <c r="A42" s="38" t="s">
        <v>54</v>
      </c>
      <c r="B42" s="50" t="s">
        <v>171</v>
      </c>
      <c r="C42" s="53">
        <v>0.5</v>
      </c>
      <c r="D42" s="35"/>
      <c r="E42" s="35"/>
      <c r="F42" s="54"/>
      <c r="G42" s="53">
        <f t="shared" si="4"/>
        <v>0</v>
      </c>
      <c r="H42" s="53">
        <f t="shared" si="5"/>
        <v>0</v>
      </c>
      <c r="I42" s="18"/>
      <c r="J42" s="43"/>
    </row>
    <row r="43" spans="1:10" ht="34.5" customHeight="1" outlineLevel="2">
      <c r="A43" s="38" t="s">
        <v>55</v>
      </c>
      <c r="B43" s="50" t="s">
        <v>172</v>
      </c>
      <c r="C43" s="53">
        <v>0.2</v>
      </c>
      <c r="D43" s="35"/>
      <c r="E43" s="35"/>
      <c r="F43" s="54"/>
      <c r="G43" s="53">
        <f t="shared" si="4"/>
        <v>0</v>
      </c>
      <c r="H43" s="53">
        <f t="shared" si="5"/>
        <v>0</v>
      </c>
      <c r="I43" s="18"/>
      <c r="J43" s="43"/>
    </row>
    <row r="44" spans="1:10" ht="34.5" customHeight="1" outlineLevel="2">
      <c r="A44" s="38" t="s">
        <v>56</v>
      </c>
      <c r="B44" s="50" t="s">
        <v>173</v>
      </c>
      <c r="C44" s="53">
        <v>1</v>
      </c>
      <c r="D44" s="35"/>
      <c r="E44" s="35"/>
      <c r="F44" s="54"/>
      <c r="G44" s="53">
        <f t="shared" si="4"/>
        <v>0</v>
      </c>
      <c r="H44" s="53">
        <f t="shared" si="5"/>
        <v>0</v>
      </c>
      <c r="I44" s="18"/>
      <c r="J44" s="43"/>
    </row>
    <row r="45" spans="1:10" ht="41.25" customHeight="1" outlineLevel="2">
      <c r="A45" s="38" t="s">
        <v>57</v>
      </c>
      <c r="B45" s="50" t="s">
        <v>76</v>
      </c>
      <c r="C45" s="53">
        <v>0.2</v>
      </c>
      <c r="D45" s="35"/>
      <c r="E45" s="35"/>
      <c r="F45" s="54"/>
      <c r="G45" s="53">
        <f t="shared" si="4"/>
        <v>0</v>
      </c>
      <c r="H45" s="53">
        <f t="shared" si="5"/>
        <v>0</v>
      </c>
      <c r="I45" s="18"/>
      <c r="J45" s="43"/>
    </row>
  </sheetData>
  <sheetProtection/>
  <conditionalFormatting sqref="I2:I45">
    <cfRule type="cellIs" priority="1" dxfId="1" operator="equal" stopIfTrue="1">
      <formula>"OK"</formula>
    </cfRule>
    <cfRule type="cellIs" priority="2" dxfId="0" operator="equal" stopIfTrue="1">
      <formula>"NO"</formula>
    </cfRule>
  </conditionalFormatting>
  <printOptions/>
  <pageMargins left="0.75" right="0.75" top="1" bottom="1" header="0.5" footer="0.5"/>
  <pageSetup fitToWidth="0" fitToHeight="1" horizontalDpi="600" verticalDpi="600" orientation="portrait" paperSize="9" scale="48"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Leszek</dc:creator>
  <cp:keywords/>
  <dc:description/>
  <cp:lastModifiedBy>Marcin Nowicki</cp:lastModifiedBy>
  <cp:lastPrinted>2018-12-11T15:02:23Z</cp:lastPrinted>
  <dcterms:created xsi:type="dcterms:W3CDTF">2010-11-26T11:44:29Z</dcterms:created>
  <dcterms:modified xsi:type="dcterms:W3CDTF">2020-01-23T09:35:05Z</dcterms:modified>
  <cp:category/>
  <cp:version/>
  <cp:contentType/>
  <cp:contentStatus/>
</cp:coreProperties>
</file>